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2760" yWindow="32760" windowWidth="19200" windowHeight="6765" tabRatio="804" firstSheet="1" activeTab="3"/>
  </bookViews>
  <sheets>
    <sheet name="Cataract (Govt.)" sheetId="1" r:id="rId1"/>
    <sheet name="Cataract (Private)" sheetId="2" r:id="rId2"/>
    <sheet name="Other Eye Diseases " sheetId="23" r:id="rId3"/>
    <sheet name="MT(Opt)" sheetId="25" r:id="rId4"/>
    <sheet name="Corneal Blind Person " sheetId="16" r:id="rId5"/>
    <sheet name="Eye Bank &amp; Corneal Transplantat" sheetId="20" r:id="rId6"/>
    <sheet name="Eye Donation Centre" sheetId="19" r:id="rId7"/>
    <sheet name="Keratoplasty" sheetId="22" r:id="rId8"/>
    <sheet name="Cataract cases identified" sheetId="24" r:id="rId9"/>
  </sheets>
  <calcPr calcId="124519"/>
</workbook>
</file>

<file path=xl/calcChain.xml><?xml version="1.0" encoding="utf-8"?>
<calcChain xmlns="http://schemas.openxmlformats.org/spreadsheetml/2006/main">
  <c r="C65" i="23"/>
  <c r="C72"/>
  <c r="D14" i="20"/>
  <c r="K18" i="1" l="1"/>
  <c r="K17"/>
  <c r="K13"/>
  <c r="M26"/>
  <c r="L26"/>
  <c r="D13" i="20"/>
  <c r="J7" i="23" l="1"/>
  <c r="C58"/>
  <c r="C51"/>
  <c r="C44"/>
  <c r="C36"/>
  <c r="C29"/>
  <c r="C21"/>
  <c r="C12"/>
  <c r="K23" i="1" l="1"/>
  <c r="K24"/>
  <c r="D12" i="20"/>
  <c r="D11" l="1"/>
  <c r="X26" i="1" l="1"/>
  <c r="W26"/>
  <c r="D10" i="20" l="1"/>
  <c r="F7" i="23" l="1"/>
  <c r="K11" i="1"/>
  <c r="K8"/>
  <c r="K9"/>
  <c r="K10"/>
  <c r="K12"/>
  <c r="K14"/>
  <c r="K15"/>
  <c r="K16"/>
  <c r="K19"/>
  <c r="K20"/>
  <c r="K21"/>
  <c r="K22"/>
  <c r="F26"/>
  <c r="G26"/>
  <c r="F65" i="23" l="1"/>
  <c r="J43"/>
  <c r="F43"/>
  <c r="J28"/>
  <c r="F28"/>
  <c r="J19"/>
  <c r="J20"/>
  <c r="F19"/>
  <c r="F20"/>
  <c r="W22" i="2"/>
  <c r="X22"/>
  <c r="V22"/>
  <c r="U22"/>
  <c r="W21"/>
  <c r="V21"/>
  <c r="U21"/>
  <c r="X21"/>
  <c r="W20"/>
  <c r="V20"/>
  <c r="X20"/>
  <c r="U20"/>
  <c r="W19"/>
  <c r="V19"/>
  <c r="U19"/>
  <c r="X19"/>
  <c r="W18"/>
  <c r="V18"/>
  <c r="U18"/>
  <c r="W17"/>
  <c r="X17"/>
  <c r="V17"/>
  <c r="U17"/>
  <c r="W16"/>
  <c r="X16"/>
  <c r="V16"/>
  <c r="U16"/>
  <c r="W15"/>
  <c r="V15"/>
  <c r="X15"/>
  <c r="U15"/>
  <c r="W14"/>
  <c r="V14"/>
  <c r="U14"/>
  <c r="W13"/>
  <c r="V13"/>
  <c r="U13"/>
  <c r="X13"/>
  <c r="D11"/>
  <c r="E11"/>
  <c r="E24"/>
  <c r="F11"/>
  <c r="G11"/>
  <c r="H11"/>
  <c r="I11"/>
  <c r="J11"/>
  <c r="J24"/>
  <c r="K11"/>
  <c r="L11"/>
  <c r="M11"/>
  <c r="M24"/>
  <c r="N11"/>
  <c r="W11"/>
  <c r="W24"/>
  <c r="O11"/>
  <c r="P11"/>
  <c r="Q11"/>
  <c r="R11"/>
  <c r="R24"/>
  <c r="S11"/>
  <c r="T11"/>
  <c r="U8"/>
  <c r="X8"/>
  <c r="U9"/>
  <c r="U10"/>
  <c r="K7" i="1"/>
  <c r="F63" i="23"/>
  <c r="J63"/>
  <c r="J64"/>
  <c r="F8"/>
  <c r="J8"/>
  <c r="F9"/>
  <c r="J9"/>
  <c r="F10"/>
  <c r="J10"/>
  <c r="F11"/>
  <c r="J11"/>
  <c r="F12"/>
  <c r="J12"/>
  <c r="F14"/>
  <c r="J14"/>
  <c r="F15"/>
  <c r="J15"/>
  <c r="F16"/>
  <c r="J16"/>
  <c r="F17"/>
  <c r="J17"/>
  <c r="F18"/>
  <c r="J18"/>
  <c r="F21"/>
  <c r="J21"/>
  <c r="F23"/>
  <c r="J23"/>
  <c r="F24"/>
  <c r="J24"/>
  <c r="F25"/>
  <c r="J25"/>
  <c r="F26"/>
  <c r="J26"/>
  <c r="F27"/>
  <c r="J27"/>
  <c r="F29"/>
  <c r="J29"/>
  <c r="F31"/>
  <c r="J31"/>
  <c r="F32"/>
  <c r="J32"/>
  <c r="F33"/>
  <c r="J33"/>
  <c r="F34"/>
  <c r="J34"/>
  <c r="F35"/>
  <c r="J35"/>
  <c r="F36"/>
  <c r="J36"/>
  <c r="F38"/>
  <c r="J38"/>
  <c r="F39"/>
  <c r="J39"/>
  <c r="F40"/>
  <c r="J40"/>
  <c r="F41"/>
  <c r="J41"/>
  <c r="F42"/>
  <c r="J42"/>
  <c r="F44"/>
  <c r="J44"/>
  <c r="F46"/>
  <c r="J46"/>
  <c r="F47"/>
  <c r="J47"/>
  <c r="F48"/>
  <c r="J48"/>
  <c r="F49"/>
  <c r="J49"/>
  <c r="F50"/>
  <c r="J50"/>
  <c r="F51"/>
  <c r="J51"/>
  <c r="F53"/>
  <c r="J53"/>
  <c r="F54"/>
  <c r="J54"/>
  <c r="F55"/>
  <c r="J55"/>
  <c r="F56"/>
  <c r="J56"/>
  <c r="F57"/>
  <c r="J57"/>
  <c r="F58"/>
  <c r="J58"/>
  <c r="F60"/>
  <c r="J60"/>
  <c r="F61"/>
  <c r="J61"/>
  <c r="F62"/>
  <c r="J62"/>
  <c r="F64"/>
  <c r="F67"/>
  <c r="J67"/>
  <c r="F68"/>
  <c r="J68"/>
  <c r="F69"/>
  <c r="J69"/>
  <c r="F70"/>
  <c r="J70"/>
  <c r="F71"/>
  <c r="J71"/>
  <c r="F72"/>
  <c r="J72"/>
  <c r="F77"/>
  <c r="J77"/>
  <c r="U7" i="2"/>
  <c r="V7"/>
  <c r="X7"/>
  <c r="W7"/>
  <c r="V8"/>
  <c r="W8"/>
  <c r="X9"/>
  <c r="V9"/>
  <c r="W9"/>
  <c r="V10"/>
  <c r="X10"/>
  <c r="W10"/>
  <c r="C11"/>
  <c r="Y11"/>
  <c r="Y24"/>
  <c r="Z11"/>
  <c r="Z24"/>
  <c r="AA11"/>
  <c r="AB11"/>
  <c r="AC11"/>
  <c r="AC24"/>
  <c r="AD11"/>
  <c r="AE11"/>
  <c r="AE24"/>
  <c r="AF11"/>
  <c r="AG11"/>
  <c r="AH11"/>
  <c r="AH24"/>
  <c r="AI11"/>
  <c r="AJ11"/>
  <c r="AK11"/>
  <c r="C23"/>
  <c r="U23"/>
  <c r="D23"/>
  <c r="V23"/>
  <c r="E23"/>
  <c r="W23"/>
  <c r="F23"/>
  <c r="G23"/>
  <c r="G24"/>
  <c r="H23"/>
  <c r="H24"/>
  <c r="I23"/>
  <c r="J23"/>
  <c r="K23"/>
  <c r="L23"/>
  <c r="M23"/>
  <c r="N23"/>
  <c r="O23"/>
  <c r="P23"/>
  <c r="Q23"/>
  <c r="R23"/>
  <c r="S23"/>
  <c r="S24"/>
  <c r="T23"/>
  <c r="Y23"/>
  <c r="Z23"/>
  <c r="AA23"/>
  <c r="AA24"/>
  <c r="AB23"/>
  <c r="AC23"/>
  <c r="AD23"/>
  <c r="AD24"/>
  <c r="AE23"/>
  <c r="AF23"/>
  <c r="AF24"/>
  <c r="AG23"/>
  <c r="AH23"/>
  <c r="AI23"/>
  <c r="AJ23"/>
  <c r="AJ24"/>
  <c r="AK23"/>
  <c r="P24"/>
  <c r="AB24"/>
  <c r="AK24"/>
  <c r="E26" i="1"/>
  <c r="H26"/>
  <c r="I26"/>
  <c r="J26"/>
  <c r="N26"/>
  <c r="O26"/>
  <c r="P26"/>
  <c r="Q26"/>
  <c r="R26"/>
  <c r="S26"/>
  <c r="T26"/>
  <c r="U26"/>
  <c r="V26"/>
  <c r="Q24" i="2"/>
  <c r="AG24"/>
  <c r="AI24"/>
  <c r="T24"/>
  <c r="L24"/>
  <c r="D24"/>
  <c r="I24"/>
  <c r="V11"/>
  <c r="F24"/>
  <c r="X18"/>
  <c r="X14"/>
  <c r="O24"/>
  <c r="K24"/>
  <c r="C24"/>
  <c r="V24"/>
  <c r="X23"/>
  <c r="U11"/>
  <c r="N24"/>
  <c r="X11"/>
  <c r="X24"/>
  <c r="U24"/>
  <c r="K26" i="1" l="1"/>
</calcChain>
</file>

<file path=xl/comments1.xml><?xml version="1.0" encoding="utf-8"?>
<comments xmlns="http://schemas.openxmlformats.org/spreadsheetml/2006/main">
  <authors>
    <author>Author</author>
  </authors>
  <commentList>
    <comment ref="AJ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How to determine whether the individual is bind due to bilateral catarct? We need to record visual acuity in the other eye.</t>
        </r>
      </text>
    </comment>
  </commentList>
</comments>
</file>

<file path=xl/sharedStrings.xml><?xml version="1.0" encoding="utf-8"?>
<sst xmlns="http://schemas.openxmlformats.org/spreadsheetml/2006/main" count="929" uniqueCount="391">
  <si>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</si>
  <si>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</si>
  <si>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</si>
  <si>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</si>
  <si>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</si>
  <si>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</si>
  <si>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</si>
  <si>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</si>
  <si>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</si>
  <si>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</si>
  <si>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</si>
  <si>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</si>
  <si>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</si>
  <si>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</si>
  <si>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</si>
  <si>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</si>
  <si>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</si>
  <si>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</si>
  <si>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</si>
  <si>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</si>
  <si>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</si>
  <si>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</si>
  <si>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</si>
  <si>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</si>
  <si>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</si>
  <si>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</si>
  <si>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</si>
  <si>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</si>
  <si>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</si>
  <si>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</si>
  <si>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</si>
  <si>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</si>
  <si>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</si>
  <si>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</si>
  <si>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</si>
  <si>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</si>
  <si>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</si>
  <si>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</si>
  <si>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</si>
  <si>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</si>
  <si>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</si>
  <si>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</si>
  <si>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</si>
  <si>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</si>
  <si>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</si>
  <si>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</si>
  <si>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</si>
  <si>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</si>
  <si>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</si>
  <si>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</si>
  <si>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</si>
  <si>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</si>
  <si>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</si>
  <si>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</si>
  <si>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</si>
  <si>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</si>
  <si>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</si>
  <si>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</si>
  <si>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</si>
  <si>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No. of Cataract Operation during the month</t>
  </si>
  <si>
    <t>Reporting for the month: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</si>
  <si>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</si>
  <si>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</si>
  <si>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</si>
  <si>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</si>
  <si>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</si>
  <si>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</si>
  <si>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</si>
  <si>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</si>
  <si>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</si>
  <si>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</si>
  <si>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</si>
  <si>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>CATARACT CASES IDENTIFIED DURING 20__  -20____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</si>
  <si>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</si>
  <si>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</si>
  <si>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</si>
  <si>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</si>
  <si>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</si>
  <si>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</si>
  <si>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</si>
  <si>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</si>
  <si>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</si>
  <si>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</si>
  <si>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</si>
  <si>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</si>
  <si>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</si>
  <si>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</si>
  <si>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</si>
  <si>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Performance report on Eye Banking Services with Keratoplasty-----                                                            Annexure-EDC1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</si>
  <si>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</si>
  <si>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</si>
  <si>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</si>
  <si>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</si>
  <si>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</si>
  <si>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</si>
  <si>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</si>
  <si>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</si>
  <si>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</si>
  <si>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</si>
  <si>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</si>
  <si>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</si>
  <si>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</si>
  <si>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</si>
  <si>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</si>
  <si>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</si>
  <si>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</si>
  <si>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</si>
  <si>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</si>
  <si>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</si>
  <si>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</si>
  <si>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</si>
  <si>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</si>
  <si>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</si>
  <si>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</si>
  <si>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</si>
  <si>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</si>
  <si>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</si>
  <si>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</si>
  <si>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</si>
  <si>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</si>
  <si>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</si>
  <si>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</si>
  <si>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</si>
  <si>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</si>
  <si>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</si>
  <si>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</si>
  <si>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</si>
  <si>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</si>
  <si>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</si>
  <si>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</si>
  <si>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</si>
  <si>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</si>
  <si>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</si>
  <si>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</si>
  <si>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</si>
  <si>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</si>
  <si>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</si>
  <si>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</si>
  <si>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</si>
  <si>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</si>
  <si>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</si>
  <si>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</si>
  <si>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</si>
  <si>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</si>
  <si>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</si>
  <si>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</si>
  <si>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</si>
  <si>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 xml:space="preserve">Other Eye Diseases 2021-22 (other than Cataract, Presbyopia &amp; School based activities ) 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</si>
  <si>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</si>
  <si>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</si>
  <si>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</si>
  <si>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</si>
  <si>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</si>
  <si>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</si>
  <si>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</si>
  <si>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</si>
  <si>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</si>
  <si>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</si>
  <si>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Performance report on Eye Banking Services with Keratoplasty                                                                 Annexure-EB1</t>
  </si>
  <si>
    <t xml:space="preserve">Name of the District/MCH/ Pvt. Health Institution: 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</si>
  <si>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</si>
  <si>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</si>
  <si>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</si>
  <si>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</si>
  <si>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</si>
  <si>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</si>
  <si>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</si>
  <si>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</si>
  <si>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</si>
  <si>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</si>
  <si>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No. of Eye Patients attended during the Month</t>
  </si>
  <si>
    <t>Persons with Unilateral cataract**</t>
  </si>
  <si>
    <t>Persons with Bilateral cataract*</t>
  </si>
  <si>
    <t>**Unilateral cataract= cataract in one eye and the other eye was operated with cataract earlier</t>
  </si>
  <si>
    <t>*Bilateral cataract = cataract in both eyes &amp; presenting  vision in better eye is &gt;3/60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</si>
  <si>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</si>
  <si>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</si>
  <si>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</si>
  <si>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</si>
  <si>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</si>
  <si>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</si>
  <si>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</si>
  <si>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</si>
  <si>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</si>
  <si>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</si>
  <si>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</si>
  <si>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</si>
  <si>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</si>
  <si>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</si>
  <si>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</si>
  <si>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</si>
  <si>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</si>
  <si>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</si>
  <si>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</si>
  <si>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</si>
  <si>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</si>
  <si>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</si>
  <si>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</si>
  <si>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</si>
  <si>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</si>
  <si>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</si>
  <si>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r>
      <t xml:space="preserve">* EDC/ERC/Other establisbment wise Cornea Collection details**: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Annexure-EB2  </t>
    </r>
    <r>
      <rPr>
        <b/>
        <sz val="11"/>
        <color indexed="8"/>
        <rFont val="Calibri"/>
        <family val="2"/>
      </rPr>
      <t xml:space="preserve">                                </t>
    </r>
  </si>
  <si>
    <r>
      <t xml:space="preserve">Donor List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>Annexure-EB3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</si>
  <si>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</si>
  <si>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</si>
  <si>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>No. of Cataract Cases Indentified during the Month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</si>
  <si>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</si>
  <si>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</si>
  <si>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</si>
  <si>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</si>
  <si>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</si>
  <si>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</si>
  <si>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</si>
  <si>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</si>
  <si>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</si>
  <si>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</si>
  <si>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</si>
  <si>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</si>
  <si>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</si>
  <si>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</si>
  <si>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</si>
  <si>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</si>
  <si>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</si>
  <si>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</si>
  <si>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</si>
  <si>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</si>
  <si>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</si>
  <si>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</si>
  <si>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</si>
  <si>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</si>
  <si>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</si>
  <si>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</si>
  <si>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</si>
  <si>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</si>
  <si>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</si>
  <si>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</si>
  <si>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</si>
  <si>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</si>
  <si>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</si>
  <si>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</si>
  <si>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</si>
  <si>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</si>
  <si>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</si>
  <si>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</si>
  <si>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</si>
  <si>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</si>
  <si>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</si>
  <si>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</si>
  <si>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</si>
  <si>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</si>
  <si>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</si>
  <si>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</si>
  <si>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</si>
  <si>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</si>
  <si>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</si>
  <si>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</si>
  <si>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</si>
  <si>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</si>
  <si>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</si>
  <si>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</si>
  <si>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</si>
  <si>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</si>
  <si>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</si>
  <si>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</si>
  <si>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</si>
  <si>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</si>
  <si>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</si>
  <si>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PROF. ANINDITA MONDAL</t>
  </si>
  <si>
    <t>DR. CHANDANA CHAKRABORTY</t>
  </si>
  <si>
    <t>DR. ANINDYA GUPTA</t>
  </si>
  <si>
    <t>DR. PINAKI SENGUPTA</t>
  </si>
  <si>
    <t>DR. MADHUMITA BANERJEE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</si>
  <si>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</si>
  <si>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</si>
  <si>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</si>
  <si>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</si>
  <si>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</si>
  <si>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</si>
  <si>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</si>
  <si>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r>
      <t>Cumulative since April' 202</t>
    </r>
    <r>
      <rPr>
        <b/>
        <u/>
        <sz val="12"/>
        <rFont val="Calibri"/>
        <family val="2"/>
        <scheme val="minor"/>
      </rPr>
      <t>1</t>
    </r>
  </si>
  <si>
    <t>Mr. Kamala K Nandi</t>
  </si>
  <si>
    <t>Mr. Nirmal Nath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</si>
  <si>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</si>
  <si>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</si>
  <si>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</si>
  <si>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</si>
  <si>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</si>
  <si>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</si>
  <si>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</si>
  <si>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Eye Bank/ Corneal Transplantation Centre/Hospital:- Regional Institute of Ophthalmology, Kolkata</t>
  </si>
  <si>
    <t>Sreerampore Seva Kendra o Chokshu Bank</t>
  </si>
  <si>
    <t>Name of the District/MCH/Pvt. health Institution: RIO, Kolkata</t>
  </si>
  <si>
    <t>PROF. MD. NAZARUL ISLAM</t>
  </si>
  <si>
    <t>Durgapur Blind Society</t>
  </si>
  <si>
    <t>Punardristi (Asansol Blindness Society)</t>
  </si>
  <si>
    <t>Sreerampur Seva Kendra O Chokshu Bank</t>
  </si>
  <si>
    <t>Durgapur Blind Relief Society</t>
  </si>
  <si>
    <t>Prova Eye Bank (HCRP)</t>
  </si>
  <si>
    <t>PROF. SALIL KUMAR MANDAL</t>
  </si>
  <si>
    <t>DR. PURBAN GANGULY</t>
  </si>
  <si>
    <t>Netralok Eye Collection Centre</t>
  </si>
  <si>
    <t>North 24 Parganas</t>
  </si>
  <si>
    <t>Prova Eye Bank(Hcrp)</t>
  </si>
  <si>
    <t>Durgapur</t>
  </si>
  <si>
    <t>Hooghly</t>
  </si>
  <si>
    <t>Bardhaman</t>
  </si>
  <si>
    <t>Shyama Prasad Dasgupta</t>
  </si>
  <si>
    <t>Asansol</t>
  </si>
  <si>
    <t>Shila Chakraborty</t>
  </si>
  <si>
    <t>Rishra, Hooghly</t>
  </si>
  <si>
    <t>** AVAILABLE THREE DAYS IN A WEEK</t>
  </si>
  <si>
    <r>
      <t xml:space="preserve">Regular </t>
    </r>
    <r>
      <rPr>
        <b/>
        <sz val="14"/>
        <rFont val="Arial"/>
        <family val="2"/>
      </rPr>
      <t>**</t>
    </r>
  </si>
  <si>
    <t>Medical College, Kolkata</t>
  </si>
  <si>
    <t>Name of the District/MCH: RIO, Kolkata                                                          Reporting for the month: December 2021</t>
  </si>
  <si>
    <t>PROF. DEBABRATA DAS</t>
  </si>
  <si>
    <t>DR. KALISHANKAR DAS</t>
  </si>
  <si>
    <t>DR. KHANDKAR FARIDUDDIN</t>
  </si>
  <si>
    <t>Reporting Month: - December 2021</t>
  </si>
  <si>
    <t>December</t>
  </si>
  <si>
    <t>MCH</t>
  </si>
  <si>
    <t xml:space="preserve">MCH </t>
  </si>
  <si>
    <t>Gita Bhukta</t>
  </si>
  <si>
    <t>Sreerampur, Hooghly</t>
  </si>
  <si>
    <t>Hospital</t>
  </si>
  <si>
    <t>Ratna Sana</t>
  </si>
  <si>
    <t>Kaziwaresh Ali</t>
  </si>
  <si>
    <t>Subrata Sarkar</t>
  </si>
  <si>
    <t>Burdwan</t>
  </si>
  <si>
    <t>Asansol Prevention Of Blindness Society</t>
  </si>
  <si>
    <t>Manjushree Chakraborty</t>
  </si>
  <si>
    <t>Swapan Das Barman</t>
  </si>
  <si>
    <t>Malina Sil</t>
  </si>
  <si>
    <t>Ruma Dey</t>
  </si>
  <si>
    <t>Kalighat, Kolkata</t>
  </si>
  <si>
    <t>Asish Majumdar</t>
  </si>
  <si>
    <t>Smriti Rekha Chatterjee</t>
  </si>
  <si>
    <t>Walsh Hospital</t>
  </si>
  <si>
    <t>Bakul Rani Das</t>
  </si>
  <si>
    <t>Basanta Kumar Samaddar</t>
  </si>
  <si>
    <t>Nadia</t>
  </si>
  <si>
    <t>Niranjan Saraf</t>
  </si>
  <si>
    <t>Bankura</t>
  </si>
  <si>
    <t>Tulsi Debnath</t>
  </si>
  <si>
    <t>Mrityunjayi Chowdhury</t>
  </si>
  <si>
    <t>Kanan Bhar</t>
  </si>
  <si>
    <t>Prabhat Kumar Dutta</t>
  </si>
  <si>
    <t>Phanindra Chandra Bhattacharjee</t>
  </si>
  <si>
    <t>Biddhannagar</t>
  </si>
  <si>
    <t>Chinta Devi</t>
  </si>
  <si>
    <t>DSH Hospital</t>
  </si>
  <si>
    <t>Kanailal Pal</t>
  </si>
  <si>
    <t>Pratima Mitra</t>
  </si>
  <si>
    <t>Satya Prassama Chakraborty</t>
  </si>
  <si>
    <t>Uma Maji</t>
  </si>
  <si>
    <t>Karma Das</t>
  </si>
  <si>
    <t>Durga Nandi</t>
  </si>
  <si>
    <t>Ananta Dutta</t>
  </si>
  <si>
    <t>Nipa Marik</t>
  </si>
  <si>
    <t>Rekha Rani Pal</t>
  </si>
  <si>
    <t>Minati Goswami</t>
  </si>
  <si>
    <t>Shyama Charan Sanyal</t>
  </si>
  <si>
    <t>Madan Mohan Das</t>
  </si>
  <si>
    <t>Gopal Chandra Sil</t>
  </si>
  <si>
    <t>Jangipara</t>
  </si>
  <si>
    <t>Sachin Biswas</t>
  </si>
  <si>
    <t>Anjali Sheel</t>
  </si>
  <si>
    <t>Champak Mitra</t>
  </si>
  <si>
    <t>Arati Bhattacharjee</t>
  </si>
  <si>
    <t>Sanjay Biswas</t>
  </si>
  <si>
    <t>Durga Kundu</t>
  </si>
  <si>
    <t>Ramesh Mahajan</t>
  </si>
  <si>
    <t>Ava Rani Ghorui</t>
  </si>
  <si>
    <t>Atiar Rahaman Sardar</t>
  </si>
  <si>
    <t>Nityarani Roy</t>
  </si>
  <si>
    <t>Gita Devi</t>
  </si>
  <si>
    <t>Abdul Khalid Mondal</t>
  </si>
  <si>
    <t>Uttam Biswas</t>
  </si>
  <si>
    <t>Bikash Das</t>
  </si>
  <si>
    <t>Sk Rousan</t>
  </si>
  <si>
    <t>Saheb Sk</t>
  </si>
  <si>
    <t>Tusta Katra</t>
  </si>
  <si>
    <t>Lokenath Bera</t>
  </si>
  <si>
    <t>Kalidas Bhowmik</t>
  </si>
  <si>
    <t>Jitendranath Baidya</t>
  </si>
  <si>
    <t>Sabitri Mondal</t>
  </si>
  <si>
    <t>Satyendranath Baitha</t>
  </si>
  <si>
    <t>Reporting  Month: December 2021            Year: 2021-2022</t>
  </si>
  <si>
    <t>Reporting for the month: December 2021</t>
  </si>
  <si>
    <r>
      <t>For the reporting month December 202</t>
    </r>
    <r>
      <rPr>
        <b/>
        <u/>
        <sz val="12"/>
        <rFont val="Calibri"/>
        <family val="2"/>
        <scheme val="minor"/>
      </rPr>
      <t>1</t>
    </r>
  </si>
  <si>
    <r>
      <t xml:space="preserve">For the reporting month </t>
    </r>
    <r>
      <rPr>
        <b/>
        <u/>
        <sz val="12"/>
        <rFont val="Calibri"/>
        <family val="2"/>
        <scheme val="minor"/>
      </rPr>
      <t>December</t>
    </r>
    <r>
      <rPr>
        <b/>
        <sz val="12"/>
        <rFont val="Calibri"/>
        <family val="2"/>
        <scheme val="minor"/>
      </rPr>
      <t xml:space="preserve"> 202</t>
    </r>
    <r>
      <rPr>
        <b/>
        <u/>
        <sz val="12"/>
        <rFont val="Calibri"/>
        <family val="2"/>
        <scheme val="minor"/>
      </rPr>
      <t>1</t>
    </r>
  </si>
  <si>
    <t>Reporting Month: December 2021</t>
  </si>
</sst>
</file>

<file path=xl/styles.xml><?xml version="1.0" encoding="utf-8"?>
<styleSheet xmlns="http://schemas.openxmlformats.org/spreadsheetml/2006/main">
  <fonts count="42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/>
    <xf numFmtId="0" fontId="0" fillId="0" borderId="1" xfId="0" applyBorder="1"/>
    <xf numFmtId="0" fontId="0" fillId="0" borderId="0" xfId="0"/>
    <xf numFmtId="0" fontId="11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6" fillId="0" borderId="7" xfId="0" applyFont="1" applyFill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8" xfId="0" applyFont="1" applyBorder="1" applyAlignment="1">
      <alignment vertical="top"/>
    </xf>
    <xf numFmtId="0" fontId="16" fillId="0" borderId="4" xfId="0" applyFont="1" applyBorder="1" applyAlignment="1">
      <alignment vertical="top"/>
    </xf>
    <xf numFmtId="0" fontId="16" fillId="0" borderId="5" xfId="0" applyFont="1" applyBorder="1" applyAlignment="1">
      <alignment vertical="top"/>
    </xf>
    <xf numFmtId="0" fontId="16" fillId="0" borderId="2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13" fillId="0" borderId="1" xfId="0" applyFont="1" applyBorder="1"/>
    <xf numFmtId="0" fontId="16" fillId="0" borderId="11" xfId="0" applyFont="1" applyBorder="1" applyAlignment="1">
      <alignment horizontal="center" vertical="top" textRotation="90"/>
    </xf>
    <xf numFmtId="0" fontId="16" fillId="0" borderId="12" xfId="0" applyFont="1" applyFill="1" applyBorder="1" applyAlignment="1">
      <alignment vertical="top"/>
    </xf>
    <xf numFmtId="0" fontId="16" fillId="0" borderId="12" xfId="0" applyFont="1" applyBorder="1" applyAlignment="1">
      <alignment vertical="top"/>
    </xf>
    <xf numFmtId="0" fontId="16" fillId="0" borderId="13" xfId="0" applyFont="1" applyBorder="1" applyAlignment="1">
      <alignment vertical="top"/>
    </xf>
    <xf numFmtId="0" fontId="16" fillId="0" borderId="11" xfId="0" applyFont="1" applyBorder="1" applyAlignment="1">
      <alignment vertical="top"/>
    </xf>
    <xf numFmtId="0" fontId="16" fillId="0" borderId="14" xfId="0" applyFont="1" applyBorder="1" applyAlignment="1">
      <alignment horizontal="center" vertical="top" textRotation="90"/>
    </xf>
    <xf numFmtId="0" fontId="16" fillId="0" borderId="15" xfId="0" applyFont="1" applyBorder="1" applyAlignment="1">
      <alignment vertical="top"/>
    </xf>
    <xf numFmtId="0" fontId="16" fillId="0" borderId="16" xfId="0" applyFont="1" applyBorder="1" applyAlignment="1">
      <alignment vertical="top"/>
    </xf>
    <xf numFmtId="0" fontId="16" fillId="0" borderId="1" xfId="0" applyFont="1" applyFill="1" applyBorder="1" applyAlignment="1">
      <alignment vertical="top" textRotation="90"/>
    </xf>
    <xf numFmtId="0" fontId="17" fillId="0" borderId="15" xfId="0" applyFont="1" applyBorder="1" applyAlignment="1">
      <alignment vertical="top"/>
    </xf>
    <xf numFmtId="0" fontId="13" fillId="0" borderId="1" xfId="0" applyFont="1" applyBorder="1" applyAlignment="1">
      <alignment horizontal="center" vertical="center" wrapText="1"/>
    </xf>
    <xf numFmtId="0" fontId="18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23" fillId="0" borderId="0" xfId="0" applyFont="1" applyFill="1"/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/>
    <xf numFmtId="0" fontId="24" fillId="0" borderId="1" xfId="0" applyFont="1" applyFill="1" applyBorder="1" applyAlignment="1">
      <alignment vertical="center" wrapText="1"/>
    </xf>
    <xf numFmtId="0" fontId="24" fillId="0" borderId="1" xfId="0" applyFont="1" applyFill="1" applyBorder="1"/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/>
    <xf numFmtId="0" fontId="20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vertical="center"/>
    </xf>
    <xf numFmtId="0" fontId="2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vertical="center"/>
    </xf>
    <xf numFmtId="0" fontId="0" fillId="0" borderId="24" xfId="0" applyFont="1" applyFill="1" applyBorder="1" applyAlignment="1">
      <alignment horizontal="center"/>
    </xf>
    <xf numFmtId="0" fontId="28" fillId="0" borderId="11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/>
    </xf>
    <xf numFmtId="0" fontId="0" fillId="0" borderId="32" xfId="0" applyFont="1" applyFill="1" applyBorder="1"/>
    <xf numFmtId="0" fontId="0" fillId="0" borderId="35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1" xfId="0" applyFont="1" applyFill="1" applyBorder="1" applyAlignment="1">
      <alignment horizontal="center" wrapText="1"/>
    </xf>
    <xf numFmtId="0" fontId="0" fillId="0" borderId="33" xfId="0" applyFont="1" applyFill="1" applyBorder="1" applyAlignment="1">
      <alignment horizontal="center" wrapText="1"/>
    </xf>
    <xf numFmtId="0" fontId="0" fillId="0" borderId="34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/>
    </xf>
    <xf numFmtId="0" fontId="36" fillId="0" borderId="1" xfId="0" applyFont="1" applyFill="1" applyBorder="1" applyAlignment="1">
      <alignment vertical="center"/>
    </xf>
    <xf numFmtId="0" fontId="36" fillId="0" borderId="3" xfId="0" applyFont="1" applyFill="1" applyBorder="1" applyAlignment="1">
      <alignment vertical="center"/>
    </xf>
    <xf numFmtId="0" fontId="36" fillId="0" borderId="24" xfId="0" applyFont="1" applyFill="1" applyBorder="1" applyAlignment="1">
      <alignment vertical="center"/>
    </xf>
    <xf numFmtId="0" fontId="36" fillId="0" borderId="3" xfId="0" applyFont="1" applyFill="1" applyBorder="1" applyAlignment="1"/>
    <xf numFmtId="0" fontId="36" fillId="0" borderId="1" xfId="0" applyFont="1" applyFill="1" applyBorder="1" applyAlignment="1"/>
    <xf numFmtId="0" fontId="0" fillId="0" borderId="13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/>
    <xf numFmtId="14" fontId="0" fillId="0" borderId="0" xfId="0" applyNumberFormat="1"/>
    <xf numFmtId="0" fontId="11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1" xfId="0" applyFont="1" applyFill="1" applyBorder="1"/>
    <xf numFmtId="0" fontId="11" fillId="0" borderId="25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3" fillId="0" borderId="37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0" fontId="33" fillId="0" borderId="3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vertical="top"/>
    </xf>
    <xf numFmtId="0" fontId="38" fillId="0" borderId="1" xfId="0" applyFont="1" applyBorder="1" applyAlignment="1">
      <alignment horizontal="center" vertical="top" wrapText="1"/>
    </xf>
    <xf numFmtId="0" fontId="38" fillId="0" borderId="1" xfId="0" applyFont="1" applyBorder="1" applyAlignment="1">
      <alignment vertical="top" wrapText="1"/>
    </xf>
    <xf numFmtId="0" fontId="38" fillId="0" borderId="1" xfId="0" applyFont="1" applyBorder="1" applyAlignment="1">
      <alignment vertical="top"/>
    </xf>
    <xf numFmtId="0" fontId="38" fillId="0" borderId="1" xfId="0" applyFont="1" applyBorder="1"/>
    <xf numFmtId="0" fontId="0" fillId="0" borderId="1" xfId="0" applyBorder="1" applyAlignment="1">
      <alignment horizontal="center" vertical="top"/>
    </xf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0" fillId="0" borderId="2" xfId="0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28" fillId="0" borderId="16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5" xfId="0" applyFont="1" applyFill="1" applyBorder="1"/>
    <xf numFmtId="0" fontId="0" fillId="0" borderId="36" xfId="0" applyFont="1" applyFill="1" applyBorder="1"/>
    <xf numFmtId="0" fontId="18" fillId="0" borderId="13" xfId="0" applyFont="1" applyFill="1" applyBorder="1"/>
    <xf numFmtId="0" fontId="29" fillId="0" borderId="13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22" xfId="0" applyFont="1" applyFill="1" applyBorder="1"/>
    <xf numFmtId="0" fontId="27" fillId="0" borderId="31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vertical="top" wrapText="1"/>
    </xf>
    <xf numFmtId="0" fontId="39" fillId="0" borderId="0" xfId="0" applyFont="1" applyFill="1"/>
    <xf numFmtId="0" fontId="4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27" fillId="0" borderId="13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right" vertical="center"/>
    </xf>
    <xf numFmtId="0" fontId="27" fillId="4" borderId="0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11" fillId="0" borderId="49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2" xfId="0" applyFont="1" applyFill="1" applyBorder="1" applyAlignment="1">
      <alignment horizontal="left" vertical="center"/>
    </xf>
    <xf numFmtId="0" fontId="18" fillId="3" borderId="13" xfId="0" applyFont="1" applyFill="1" applyBorder="1" applyAlignment="1">
      <alignment horizontal="left" vertical="center"/>
    </xf>
    <xf numFmtId="0" fontId="16" fillId="0" borderId="19" xfId="0" applyFont="1" applyBorder="1" applyAlignment="1">
      <alignment horizontal="center" vertical="top" textRotation="90"/>
    </xf>
    <xf numFmtId="0" fontId="16" fillId="0" borderId="20" xfId="0" applyFont="1" applyBorder="1" applyAlignment="1">
      <alignment horizontal="center" vertical="top" textRotation="90"/>
    </xf>
    <xf numFmtId="0" fontId="16" fillId="0" borderId="21" xfId="0" applyFont="1" applyBorder="1" applyAlignment="1">
      <alignment horizontal="center" vertical="top" textRotation="90"/>
    </xf>
    <xf numFmtId="0" fontId="18" fillId="4" borderId="1" xfId="0" applyFont="1" applyFill="1" applyBorder="1" applyAlignment="1">
      <alignment horizontal="left" vertical="center"/>
    </xf>
    <xf numFmtId="0" fontId="17" fillId="0" borderId="1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1" fillId="0" borderId="11" xfId="0" applyFont="1" applyFill="1" applyBorder="1" applyAlignment="1">
      <alignment horizontal="right" vertical="center"/>
    </xf>
    <xf numFmtId="0" fontId="31" fillId="0" borderId="12" xfId="0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 textRotation="90"/>
    </xf>
    <xf numFmtId="0" fontId="16" fillId="0" borderId="14" xfId="0" applyFont="1" applyBorder="1" applyAlignment="1">
      <alignment horizontal="center" vertical="top" textRotation="90"/>
    </xf>
    <xf numFmtId="0" fontId="16" fillId="0" borderId="1" xfId="0" applyFont="1" applyBorder="1" applyAlignment="1">
      <alignment horizontal="center" vertical="top" textRotation="90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7" fillId="2" borderId="13" xfId="0" applyFont="1" applyFill="1" applyBorder="1" applyAlignment="1">
      <alignment horizontal="center" vertical="top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0" fillId="4" borderId="11" xfId="0" applyFont="1" applyFill="1" applyBorder="1" applyAlignment="1">
      <alignment horizontal="right" vertical="center"/>
    </xf>
    <xf numFmtId="0" fontId="30" fillId="4" borderId="12" xfId="0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15" fillId="0" borderId="1" xfId="0" applyFont="1" applyBorder="1" applyAlignment="1">
      <alignment horizontal="left"/>
    </xf>
    <xf numFmtId="0" fontId="11" fillId="0" borderId="17" xfId="0" applyFont="1" applyBorder="1" applyAlignment="1">
      <alignment horizontal="right"/>
    </xf>
    <xf numFmtId="0" fontId="14" fillId="0" borderId="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/>
    </xf>
    <xf numFmtId="0" fontId="33" fillId="0" borderId="2" xfId="0" applyFont="1" applyFill="1" applyBorder="1" applyAlignment="1">
      <alignment horizontal="center" vertical="top" wrapText="1"/>
    </xf>
    <xf numFmtId="0" fontId="33" fillId="0" borderId="15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opLeftCell="B1" workbookViewId="0">
      <selection activeCell="N8" sqref="N8"/>
    </sheetView>
  </sheetViews>
  <sheetFormatPr defaultRowHeight="14.25"/>
  <cols>
    <col min="1" max="1" width="5.140625" style="70" bestFit="1" customWidth="1"/>
    <col min="2" max="2" width="26.5703125" style="70" customWidth="1"/>
    <col min="3" max="3" width="15.7109375" style="70" customWidth="1"/>
    <col min="4" max="4" width="11.7109375" style="70" bestFit="1" customWidth="1"/>
    <col min="5" max="5" width="5.5703125" style="70" bestFit="1" customWidth="1"/>
    <col min="6" max="6" width="5" style="70" bestFit="1" customWidth="1"/>
    <col min="7" max="7" width="7.140625" style="70" bestFit="1" customWidth="1"/>
    <col min="8" max="8" width="5.5703125" style="70" bestFit="1" customWidth="1"/>
    <col min="9" max="9" width="5.140625" style="70" bestFit="1" customWidth="1"/>
    <col min="10" max="10" width="6.5703125" style="70" customWidth="1"/>
    <col min="11" max="11" width="7.140625" style="70" bestFit="1" customWidth="1"/>
    <col min="12" max="12" width="5.85546875" style="70" customWidth="1"/>
    <col min="13" max="13" width="7.7109375" style="64" customWidth="1"/>
    <col min="14" max="14" width="6.7109375" style="64" customWidth="1"/>
    <col min="15" max="15" width="4.85546875" style="64" customWidth="1"/>
    <col min="16" max="16" width="5.28515625" style="64" customWidth="1"/>
    <col min="17" max="17" width="5" style="64" bestFit="1" customWidth="1"/>
    <col min="18" max="18" width="4.42578125" style="64" customWidth="1"/>
    <col min="19" max="19" width="5.85546875" style="64" bestFit="1" customWidth="1"/>
    <col min="20" max="21" width="9.42578125" style="64" bestFit="1" customWidth="1"/>
    <col min="22" max="22" width="5.85546875" style="64" bestFit="1" customWidth="1"/>
    <col min="23" max="23" width="9.140625" style="64" customWidth="1"/>
    <col min="24" max="24" width="10.42578125" style="64" customWidth="1"/>
    <col min="25" max="25" width="17.7109375" style="64" bestFit="1" customWidth="1"/>
    <col min="26" max="16384" width="9.140625" style="64"/>
  </cols>
  <sheetData>
    <row r="1" spans="1:25" s="63" customFormat="1" ht="15">
      <c r="A1" s="252" t="s">
        <v>259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</row>
    <row r="2" spans="1:25" s="63" customFormat="1" ht="18" customHeight="1">
      <c r="A2" s="254" t="s">
        <v>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</row>
    <row r="3" spans="1:25" ht="18" customHeight="1" thickBot="1">
      <c r="A3" s="270" t="s">
        <v>313</v>
      </c>
      <c r="B3" s="271"/>
      <c r="C3" s="271"/>
      <c r="D3" s="271"/>
      <c r="E3" s="271"/>
      <c r="F3" s="271"/>
      <c r="G3" s="271"/>
      <c r="H3" s="271"/>
      <c r="I3" s="271"/>
      <c r="J3" s="271"/>
      <c r="K3" s="272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</row>
    <row r="4" spans="1:25" s="65" customFormat="1" ht="45" customHeight="1">
      <c r="A4" s="262" t="s">
        <v>1</v>
      </c>
      <c r="B4" s="262" t="s">
        <v>240</v>
      </c>
      <c r="C4" s="262" t="s">
        <v>113</v>
      </c>
      <c r="D4" s="268" t="s">
        <v>2</v>
      </c>
      <c r="E4" s="259" t="s">
        <v>181</v>
      </c>
      <c r="F4" s="260"/>
      <c r="G4" s="261"/>
      <c r="H4" s="259" t="s">
        <v>185</v>
      </c>
      <c r="I4" s="260"/>
      <c r="J4" s="261"/>
      <c r="K4" s="276" t="s">
        <v>3</v>
      </c>
      <c r="L4" s="278" t="s">
        <v>30</v>
      </c>
      <c r="M4" s="279"/>
      <c r="N4" s="280"/>
      <c r="O4" s="278" t="s">
        <v>66</v>
      </c>
      <c r="P4" s="279"/>
      <c r="Q4" s="279"/>
      <c r="R4" s="281"/>
      <c r="S4" s="256" t="s">
        <v>186</v>
      </c>
      <c r="T4" s="257"/>
      <c r="U4" s="257"/>
      <c r="V4" s="258"/>
      <c r="W4" s="264" t="s">
        <v>172</v>
      </c>
      <c r="X4" s="266" t="s">
        <v>171</v>
      </c>
      <c r="Y4" s="251" t="s">
        <v>4</v>
      </c>
    </row>
    <row r="5" spans="1:25" ht="35.25" customHeight="1">
      <c r="A5" s="263"/>
      <c r="B5" s="263"/>
      <c r="C5" s="263"/>
      <c r="D5" s="269"/>
      <c r="E5" s="140" t="s">
        <v>182</v>
      </c>
      <c r="F5" s="129" t="s">
        <v>183</v>
      </c>
      <c r="G5" s="141" t="s">
        <v>184</v>
      </c>
      <c r="H5" s="140" t="s">
        <v>182</v>
      </c>
      <c r="I5" s="129" t="s">
        <v>183</v>
      </c>
      <c r="J5" s="141" t="s">
        <v>184</v>
      </c>
      <c r="K5" s="277"/>
      <c r="L5" s="140" t="s">
        <v>18</v>
      </c>
      <c r="M5" s="129" t="s">
        <v>19</v>
      </c>
      <c r="N5" s="180" t="s">
        <v>46</v>
      </c>
      <c r="O5" s="140" t="s">
        <v>67</v>
      </c>
      <c r="P5" s="179" t="s">
        <v>68</v>
      </c>
      <c r="Q5" s="179" t="s">
        <v>69</v>
      </c>
      <c r="R5" s="141" t="s">
        <v>70</v>
      </c>
      <c r="S5" s="140" t="s">
        <v>175</v>
      </c>
      <c r="T5" s="179" t="s">
        <v>176</v>
      </c>
      <c r="U5" s="179" t="s">
        <v>177</v>
      </c>
      <c r="V5" s="141" t="s">
        <v>178</v>
      </c>
      <c r="W5" s="265"/>
      <c r="X5" s="267"/>
      <c r="Y5" s="251"/>
    </row>
    <row r="6" spans="1:25" ht="35.25" customHeight="1">
      <c r="A6" s="117" t="s">
        <v>35</v>
      </c>
      <c r="B6" s="117" t="s">
        <v>36</v>
      </c>
      <c r="C6" s="117" t="s">
        <v>37</v>
      </c>
      <c r="D6" s="128" t="s">
        <v>119</v>
      </c>
      <c r="E6" s="140" t="s">
        <v>104</v>
      </c>
      <c r="F6" s="129" t="s">
        <v>105</v>
      </c>
      <c r="G6" s="141" t="s">
        <v>106</v>
      </c>
      <c r="H6" s="140" t="s">
        <v>120</v>
      </c>
      <c r="I6" s="129" t="s">
        <v>121</v>
      </c>
      <c r="J6" s="141" t="s">
        <v>107</v>
      </c>
      <c r="K6" s="201" t="s">
        <v>122</v>
      </c>
      <c r="L6" s="140" t="s">
        <v>108</v>
      </c>
      <c r="M6" s="129" t="s">
        <v>123</v>
      </c>
      <c r="N6" s="180" t="s">
        <v>124</v>
      </c>
      <c r="O6" s="140" t="s">
        <v>125</v>
      </c>
      <c r="P6" s="179" t="s">
        <v>145</v>
      </c>
      <c r="Q6" s="179" t="s">
        <v>146</v>
      </c>
      <c r="R6" s="141" t="s">
        <v>126</v>
      </c>
      <c r="S6" s="140" t="s">
        <v>127</v>
      </c>
      <c r="T6" s="200" t="s">
        <v>128</v>
      </c>
      <c r="U6" s="200" t="s">
        <v>129</v>
      </c>
      <c r="V6" s="141" t="s">
        <v>130</v>
      </c>
      <c r="W6" s="227" t="s">
        <v>131</v>
      </c>
      <c r="X6" s="228" t="s">
        <v>132</v>
      </c>
      <c r="Y6" s="222"/>
    </row>
    <row r="7" spans="1:25" ht="15.75">
      <c r="A7" s="119">
        <v>1</v>
      </c>
      <c r="B7" s="168" t="s">
        <v>264</v>
      </c>
      <c r="C7" s="120" t="s">
        <v>275</v>
      </c>
      <c r="D7" s="175" t="s">
        <v>276</v>
      </c>
      <c r="E7" s="173">
        <v>0</v>
      </c>
      <c r="F7" s="119">
        <v>0</v>
      </c>
      <c r="G7" s="143">
        <v>0</v>
      </c>
      <c r="H7" s="148">
        <v>0</v>
      </c>
      <c r="I7" s="121">
        <v>35</v>
      </c>
      <c r="J7" s="149">
        <v>126</v>
      </c>
      <c r="K7" s="190">
        <f>E7+F7+G7+H7+I7+J7</f>
        <v>161</v>
      </c>
      <c r="L7" s="148">
        <v>86</v>
      </c>
      <c r="M7" s="121">
        <v>75</v>
      </c>
      <c r="N7" s="139">
        <v>0</v>
      </c>
      <c r="O7" s="148">
        <v>19</v>
      </c>
      <c r="P7" s="121">
        <v>61</v>
      </c>
      <c r="Q7" s="121">
        <v>68</v>
      </c>
      <c r="R7" s="139">
        <v>13</v>
      </c>
      <c r="S7" s="188">
        <v>16</v>
      </c>
      <c r="T7" s="182">
        <v>89</v>
      </c>
      <c r="U7" s="182">
        <v>48</v>
      </c>
      <c r="V7" s="189">
        <v>8</v>
      </c>
      <c r="W7" s="148">
        <v>4</v>
      </c>
      <c r="X7" s="149">
        <v>153</v>
      </c>
      <c r="Y7" s="223" t="s">
        <v>277</v>
      </c>
    </row>
    <row r="8" spans="1:25" ht="15.75">
      <c r="A8" s="119">
        <v>2</v>
      </c>
      <c r="B8" s="168" t="s">
        <v>265</v>
      </c>
      <c r="C8" s="120" t="s">
        <v>275</v>
      </c>
      <c r="D8" s="175" t="s">
        <v>276</v>
      </c>
      <c r="E8" s="173">
        <v>0</v>
      </c>
      <c r="F8" s="119">
        <v>0</v>
      </c>
      <c r="G8" s="143">
        <v>0</v>
      </c>
      <c r="H8" s="142">
        <v>0</v>
      </c>
      <c r="I8" s="119">
        <v>30</v>
      </c>
      <c r="J8" s="153">
        <v>57</v>
      </c>
      <c r="K8" s="190">
        <f>E8+F8+G8+H8+I8+J8</f>
        <v>87</v>
      </c>
      <c r="L8" s="148">
        <v>49</v>
      </c>
      <c r="M8" s="121">
        <v>38</v>
      </c>
      <c r="N8" s="139">
        <v>0</v>
      </c>
      <c r="O8" s="148">
        <v>10</v>
      </c>
      <c r="P8" s="121">
        <v>33</v>
      </c>
      <c r="Q8" s="121">
        <v>37</v>
      </c>
      <c r="R8" s="139">
        <v>7</v>
      </c>
      <c r="S8" s="157">
        <v>9</v>
      </c>
      <c r="T8" s="133">
        <v>48</v>
      </c>
      <c r="U8" s="133">
        <v>26</v>
      </c>
      <c r="V8" s="162">
        <v>4</v>
      </c>
      <c r="W8" s="148">
        <v>3</v>
      </c>
      <c r="X8" s="149">
        <v>81</v>
      </c>
      <c r="Y8" s="222"/>
    </row>
    <row r="9" spans="1:25" ht="15.75">
      <c r="A9" s="119">
        <v>3</v>
      </c>
      <c r="B9" s="168" t="s">
        <v>266</v>
      </c>
      <c r="C9" s="120" t="s">
        <v>275</v>
      </c>
      <c r="D9" s="175" t="s">
        <v>276</v>
      </c>
      <c r="E9" s="173">
        <v>0</v>
      </c>
      <c r="F9" s="119">
        <v>0</v>
      </c>
      <c r="G9" s="143">
        <v>0</v>
      </c>
      <c r="H9" s="142">
        <v>0</v>
      </c>
      <c r="I9" s="119">
        <v>46</v>
      </c>
      <c r="J9" s="153">
        <v>43</v>
      </c>
      <c r="K9" s="190">
        <f>E9+F9+G9+H9+I9+J9</f>
        <v>89</v>
      </c>
      <c r="L9" s="159">
        <v>54</v>
      </c>
      <c r="M9" s="121">
        <v>35</v>
      </c>
      <c r="N9" s="139">
        <v>0</v>
      </c>
      <c r="O9" s="148">
        <v>9</v>
      </c>
      <c r="P9" s="121">
        <v>35</v>
      </c>
      <c r="Q9" s="121">
        <v>40</v>
      </c>
      <c r="R9" s="139">
        <v>5</v>
      </c>
      <c r="S9" s="157">
        <v>4</v>
      </c>
      <c r="T9" s="133">
        <v>51</v>
      </c>
      <c r="U9" s="133">
        <v>28</v>
      </c>
      <c r="V9" s="162">
        <v>6</v>
      </c>
      <c r="W9" s="148">
        <v>3</v>
      </c>
      <c r="X9" s="149">
        <v>83</v>
      </c>
      <c r="Y9" s="222"/>
    </row>
    <row r="10" spans="1:25" ht="15.75">
      <c r="A10" s="119">
        <v>4</v>
      </c>
      <c r="B10" s="168" t="s">
        <v>267</v>
      </c>
      <c r="C10" s="120" t="s">
        <v>275</v>
      </c>
      <c r="D10" s="175" t="s">
        <v>276</v>
      </c>
      <c r="E10" s="173">
        <v>0</v>
      </c>
      <c r="F10" s="119">
        <v>0</v>
      </c>
      <c r="G10" s="143">
        <v>0</v>
      </c>
      <c r="H10" s="142">
        <v>0</v>
      </c>
      <c r="I10" s="119">
        <v>42</v>
      </c>
      <c r="J10" s="153">
        <v>64</v>
      </c>
      <c r="K10" s="190">
        <f>E10+F10+G10+H10+I10+J10</f>
        <v>106</v>
      </c>
      <c r="L10" s="148">
        <v>49</v>
      </c>
      <c r="M10" s="121">
        <v>57</v>
      </c>
      <c r="N10" s="139">
        <v>0</v>
      </c>
      <c r="O10" s="148">
        <v>13</v>
      </c>
      <c r="P10" s="121">
        <v>40</v>
      </c>
      <c r="Q10" s="121">
        <v>45</v>
      </c>
      <c r="R10" s="139">
        <v>8</v>
      </c>
      <c r="S10" s="188">
        <v>11</v>
      </c>
      <c r="T10" s="182">
        <v>58</v>
      </c>
      <c r="U10" s="182">
        <v>32</v>
      </c>
      <c r="V10" s="189">
        <v>5</v>
      </c>
      <c r="W10" s="148">
        <v>4</v>
      </c>
      <c r="X10" s="149">
        <v>98</v>
      </c>
      <c r="Y10" s="222"/>
    </row>
    <row r="11" spans="1:25" ht="15.75">
      <c r="A11" s="119">
        <v>5</v>
      </c>
      <c r="B11" s="168" t="s">
        <v>288</v>
      </c>
      <c r="C11" s="120" t="s">
        <v>275</v>
      </c>
      <c r="D11" s="175" t="s">
        <v>276</v>
      </c>
      <c r="E11" s="173">
        <v>0</v>
      </c>
      <c r="F11" s="119">
        <v>0</v>
      </c>
      <c r="G11" s="143">
        <v>0</v>
      </c>
      <c r="H11" s="142">
        <v>0</v>
      </c>
      <c r="I11" s="119">
        <v>48</v>
      </c>
      <c r="J11" s="153">
        <v>42</v>
      </c>
      <c r="K11" s="190">
        <f t="shared" ref="K11:K24" si="0">E11+F11+G11+H11+I11+J11</f>
        <v>90</v>
      </c>
      <c r="L11" s="159">
        <v>47</v>
      </c>
      <c r="M11" s="121">
        <v>43</v>
      </c>
      <c r="N11" s="139">
        <v>0</v>
      </c>
      <c r="O11" s="148">
        <v>11</v>
      </c>
      <c r="P11" s="121">
        <v>34</v>
      </c>
      <c r="Q11" s="121">
        <v>40</v>
      </c>
      <c r="R11" s="139">
        <v>5</v>
      </c>
      <c r="S11" s="157">
        <v>8</v>
      </c>
      <c r="T11" s="133">
        <v>50</v>
      </c>
      <c r="U11" s="133">
        <v>29</v>
      </c>
      <c r="V11" s="162">
        <v>3</v>
      </c>
      <c r="W11" s="148">
        <v>4</v>
      </c>
      <c r="X11" s="149">
        <v>82</v>
      </c>
      <c r="Y11" s="222"/>
    </row>
    <row r="12" spans="1:25" ht="15.75">
      <c r="A12" s="119">
        <v>6</v>
      </c>
      <c r="B12" s="168" t="s">
        <v>292</v>
      </c>
      <c r="C12" s="120" t="s">
        <v>275</v>
      </c>
      <c r="D12" s="175" t="s">
        <v>276</v>
      </c>
      <c r="E12" s="173">
        <v>0</v>
      </c>
      <c r="F12" s="119">
        <v>0</v>
      </c>
      <c r="G12" s="143">
        <v>0</v>
      </c>
      <c r="H12" s="142">
        <v>0</v>
      </c>
      <c r="I12" s="119">
        <v>31</v>
      </c>
      <c r="J12" s="153">
        <v>65</v>
      </c>
      <c r="K12" s="190">
        <f t="shared" si="0"/>
        <v>96</v>
      </c>
      <c r="L12" s="159">
        <v>55</v>
      </c>
      <c r="M12" s="121">
        <v>41</v>
      </c>
      <c r="N12" s="139">
        <v>0</v>
      </c>
      <c r="O12" s="148">
        <v>11</v>
      </c>
      <c r="P12" s="121">
        <v>36</v>
      </c>
      <c r="Q12" s="121">
        <v>41</v>
      </c>
      <c r="R12" s="139">
        <v>8</v>
      </c>
      <c r="S12" s="188">
        <v>10</v>
      </c>
      <c r="T12" s="182">
        <v>53</v>
      </c>
      <c r="U12" s="182">
        <v>28</v>
      </c>
      <c r="V12" s="189">
        <v>5</v>
      </c>
      <c r="W12" s="148">
        <v>3</v>
      </c>
      <c r="X12" s="149">
        <v>90</v>
      </c>
      <c r="Y12" s="222"/>
    </row>
    <row r="13" spans="1:25" ht="15.75">
      <c r="A13" s="206">
        <v>7</v>
      </c>
      <c r="B13" s="243" t="s">
        <v>298</v>
      </c>
      <c r="C13" s="120" t="s">
        <v>275</v>
      </c>
      <c r="D13" s="175" t="s">
        <v>276</v>
      </c>
      <c r="E13" s="231">
        <v>1</v>
      </c>
      <c r="F13" s="206">
        <v>0</v>
      </c>
      <c r="G13" s="210">
        <v>0</v>
      </c>
      <c r="H13" s="209">
        <v>0</v>
      </c>
      <c r="I13" s="206">
        <v>36</v>
      </c>
      <c r="J13" s="217">
        <v>224</v>
      </c>
      <c r="K13" s="190">
        <f t="shared" si="0"/>
        <v>261</v>
      </c>
      <c r="L13" s="212">
        <v>122</v>
      </c>
      <c r="M13" s="213">
        <v>139</v>
      </c>
      <c r="N13" s="244">
        <v>0</v>
      </c>
      <c r="O13" s="148">
        <v>31</v>
      </c>
      <c r="P13" s="121">
        <v>99</v>
      </c>
      <c r="Q13" s="121">
        <v>110</v>
      </c>
      <c r="R13" s="139">
        <v>21</v>
      </c>
      <c r="S13" s="188">
        <v>26</v>
      </c>
      <c r="T13" s="182">
        <v>144</v>
      </c>
      <c r="U13" s="182">
        <v>78</v>
      </c>
      <c r="V13" s="189">
        <v>13</v>
      </c>
      <c r="W13" s="214">
        <v>6</v>
      </c>
      <c r="X13" s="215">
        <v>249</v>
      </c>
      <c r="Y13" s="226"/>
    </row>
    <row r="14" spans="1:25" ht="16.5" thickBot="1">
      <c r="A14" s="134">
        <v>8</v>
      </c>
      <c r="B14" s="170" t="s">
        <v>314</v>
      </c>
      <c r="C14" s="135" t="s">
        <v>275</v>
      </c>
      <c r="D14" s="229" t="s">
        <v>276</v>
      </c>
      <c r="E14" s="144">
        <v>0</v>
      </c>
      <c r="F14" s="134">
        <v>0</v>
      </c>
      <c r="G14" s="145">
        <v>0</v>
      </c>
      <c r="H14" s="144">
        <v>0</v>
      </c>
      <c r="I14" s="134">
        <v>12</v>
      </c>
      <c r="J14" s="218">
        <v>15</v>
      </c>
      <c r="K14" s="191">
        <f t="shared" si="0"/>
        <v>27</v>
      </c>
      <c r="L14" s="163">
        <v>15</v>
      </c>
      <c r="M14" s="136">
        <v>12</v>
      </c>
      <c r="N14" s="161">
        <v>0</v>
      </c>
      <c r="O14" s="163">
        <v>3</v>
      </c>
      <c r="P14" s="136">
        <v>9</v>
      </c>
      <c r="Q14" s="136">
        <v>13</v>
      </c>
      <c r="R14" s="161">
        <v>2</v>
      </c>
      <c r="S14" s="186">
        <v>3</v>
      </c>
      <c r="T14" s="183">
        <v>15</v>
      </c>
      <c r="U14" s="183">
        <v>8</v>
      </c>
      <c r="V14" s="187">
        <v>1</v>
      </c>
      <c r="W14" s="163">
        <v>1</v>
      </c>
      <c r="X14" s="161">
        <v>25</v>
      </c>
      <c r="Y14" s="224"/>
    </row>
    <row r="15" spans="1:25" ht="15.75">
      <c r="A15" s="131">
        <v>9</v>
      </c>
      <c r="B15" s="169" t="s">
        <v>268</v>
      </c>
      <c r="C15" s="132" t="s">
        <v>275</v>
      </c>
      <c r="D15" s="138" t="s">
        <v>276</v>
      </c>
      <c r="E15" s="232">
        <v>0</v>
      </c>
      <c r="F15" s="233">
        <v>0</v>
      </c>
      <c r="G15" s="234">
        <v>0</v>
      </c>
      <c r="H15" s="230">
        <v>0</v>
      </c>
      <c r="I15" s="131">
        <v>29</v>
      </c>
      <c r="J15" s="216">
        <v>59</v>
      </c>
      <c r="K15" s="192">
        <f t="shared" si="0"/>
        <v>88</v>
      </c>
      <c r="L15" s="157">
        <v>41</v>
      </c>
      <c r="M15" s="133">
        <v>47</v>
      </c>
      <c r="N15" s="181">
        <v>0</v>
      </c>
      <c r="O15" s="157">
        <v>13</v>
      </c>
      <c r="P15" s="133">
        <v>29</v>
      </c>
      <c r="Q15" s="133">
        <v>40</v>
      </c>
      <c r="R15" s="181">
        <v>6</v>
      </c>
      <c r="S15" s="157">
        <v>7</v>
      </c>
      <c r="T15" s="133">
        <v>52</v>
      </c>
      <c r="U15" s="133">
        <v>22</v>
      </c>
      <c r="V15" s="162">
        <v>7</v>
      </c>
      <c r="W15" s="248">
        <v>4</v>
      </c>
      <c r="X15" s="162">
        <v>80</v>
      </c>
      <c r="Y15" s="225"/>
    </row>
    <row r="16" spans="1:25" ht="15.75">
      <c r="A16" s="119">
        <v>10</v>
      </c>
      <c r="B16" s="168" t="s">
        <v>269</v>
      </c>
      <c r="C16" s="207" t="s">
        <v>275</v>
      </c>
      <c r="D16" s="208" t="s">
        <v>276</v>
      </c>
      <c r="E16" s="209">
        <v>0</v>
      </c>
      <c r="F16" s="206">
        <v>0</v>
      </c>
      <c r="G16" s="210">
        <v>0</v>
      </c>
      <c r="H16" s="231">
        <v>0</v>
      </c>
      <c r="I16" s="206">
        <v>11</v>
      </c>
      <c r="J16" s="217">
        <v>8</v>
      </c>
      <c r="K16" s="211">
        <f t="shared" si="0"/>
        <v>19</v>
      </c>
      <c r="L16" s="212">
        <v>11</v>
      </c>
      <c r="M16" s="213">
        <v>8</v>
      </c>
      <c r="N16" s="139">
        <v>0</v>
      </c>
      <c r="O16" s="148">
        <v>2</v>
      </c>
      <c r="P16" s="121">
        <v>7</v>
      </c>
      <c r="Q16" s="121">
        <v>9</v>
      </c>
      <c r="R16" s="139">
        <v>1</v>
      </c>
      <c r="S16" s="188">
        <v>2</v>
      </c>
      <c r="T16" s="182">
        <v>10</v>
      </c>
      <c r="U16" s="182">
        <v>6</v>
      </c>
      <c r="V16" s="189">
        <v>1</v>
      </c>
      <c r="W16" s="247">
        <v>0</v>
      </c>
      <c r="X16" s="215">
        <v>19</v>
      </c>
      <c r="Y16" s="226"/>
    </row>
    <row r="17" spans="1:25" ht="15.75">
      <c r="A17" s="131">
        <v>11</v>
      </c>
      <c r="B17" s="168" t="s">
        <v>270</v>
      </c>
      <c r="C17" s="207" t="s">
        <v>275</v>
      </c>
      <c r="D17" s="208" t="s">
        <v>276</v>
      </c>
      <c r="E17" s="209">
        <v>0</v>
      </c>
      <c r="F17" s="206">
        <v>0</v>
      </c>
      <c r="G17" s="210">
        <v>0</v>
      </c>
      <c r="H17" s="231">
        <v>0</v>
      </c>
      <c r="I17" s="206">
        <v>61</v>
      </c>
      <c r="J17" s="217">
        <v>19</v>
      </c>
      <c r="K17" s="211">
        <f t="shared" si="0"/>
        <v>80</v>
      </c>
      <c r="L17" s="212">
        <v>45</v>
      </c>
      <c r="M17" s="213">
        <v>35</v>
      </c>
      <c r="N17" s="244">
        <v>0</v>
      </c>
      <c r="O17" s="148">
        <v>10</v>
      </c>
      <c r="P17" s="121">
        <v>30</v>
      </c>
      <c r="Q17" s="121">
        <v>34</v>
      </c>
      <c r="R17" s="139">
        <v>6</v>
      </c>
      <c r="S17" s="188">
        <v>8</v>
      </c>
      <c r="T17" s="182">
        <v>44</v>
      </c>
      <c r="U17" s="182">
        <v>24</v>
      </c>
      <c r="V17" s="189">
        <v>4</v>
      </c>
      <c r="W17" s="247">
        <v>3</v>
      </c>
      <c r="X17" s="215">
        <v>74</v>
      </c>
      <c r="Y17" s="226"/>
    </row>
    <row r="18" spans="1:25" ht="15.75">
      <c r="A18" s="119">
        <v>12</v>
      </c>
      <c r="B18" s="168" t="s">
        <v>316</v>
      </c>
      <c r="C18" s="207" t="s">
        <v>275</v>
      </c>
      <c r="D18" s="208" t="s">
        <v>276</v>
      </c>
      <c r="E18" s="209">
        <v>0</v>
      </c>
      <c r="F18" s="206">
        <v>0</v>
      </c>
      <c r="G18" s="210">
        <v>0</v>
      </c>
      <c r="H18" s="231">
        <v>0</v>
      </c>
      <c r="I18" s="206">
        <v>4</v>
      </c>
      <c r="J18" s="217">
        <v>5</v>
      </c>
      <c r="K18" s="211">
        <f t="shared" si="0"/>
        <v>9</v>
      </c>
      <c r="L18" s="212">
        <v>7</v>
      </c>
      <c r="M18" s="213">
        <v>2</v>
      </c>
      <c r="N18" s="244">
        <v>0</v>
      </c>
      <c r="O18" s="148">
        <v>2</v>
      </c>
      <c r="P18" s="121">
        <v>2</v>
      </c>
      <c r="Q18" s="121">
        <v>4</v>
      </c>
      <c r="R18" s="139">
        <v>1</v>
      </c>
      <c r="S18" s="188">
        <v>1</v>
      </c>
      <c r="T18" s="182">
        <v>5</v>
      </c>
      <c r="U18" s="182">
        <v>3</v>
      </c>
      <c r="V18" s="189">
        <v>0</v>
      </c>
      <c r="W18" s="247">
        <v>0</v>
      </c>
      <c r="X18" s="215">
        <v>9</v>
      </c>
      <c r="Y18" s="226"/>
    </row>
    <row r="19" spans="1:25" s="63" customFormat="1" ht="16.5" thickBot="1">
      <c r="A19" s="134">
        <v>13</v>
      </c>
      <c r="B19" s="170" t="s">
        <v>315</v>
      </c>
      <c r="C19" s="135" t="s">
        <v>275</v>
      </c>
      <c r="D19" s="229" t="s">
        <v>276</v>
      </c>
      <c r="E19" s="144">
        <v>0</v>
      </c>
      <c r="F19" s="134">
        <v>0</v>
      </c>
      <c r="G19" s="145">
        <v>0</v>
      </c>
      <c r="H19" s="174">
        <v>0</v>
      </c>
      <c r="I19" s="134">
        <v>6</v>
      </c>
      <c r="J19" s="218">
        <v>45</v>
      </c>
      <c r="K19" s="191">
        <f t="shared" si="0"/>
        <v>51</v>
      </c>
      <c r="L19" s="160">
        <v>29</v>
      </c>
      <c r="M19" s="136">
        <v>22</v>
      </c>
      <c r="N19" s="161">
        <v>0</v>
      </c>
      <c r="O19" s="163">
        <v>6</v>
      </c>
      <c r="P19" s="136">
        <v>19</v>
      </c>
      <c r="Q19" s="136">
        <v>22</v>
      </c>
      <c r="R19" s="161">
        <v>4</v>
      </c>
      <c r="S19" s="186">
        <v>5</v>
      </c>
      <c r="T19" s="183">
        <v>28</v>
      </c>
      <c r="U19" s="183">
        <v>15</v>
      </c>
      <c r="V19" s="187">
        <v>3</v>
      </c>
      <c r="W19" s="249">
        <v>2</v>
      </c>
      <c r="X19" s="161">
        <v>47</v>
      </c>
      <c r="Y19" s="224"/>
    </row>
    <row r="20" spans="1:25" ht="15.75">
      <c r="A20" s="131">
        <v>14</v>
      </c>
      <c r="B20" s="171" t="s">
        <v>271</v>
      </c>
      <c r="C20" s="132" t="s">
        <v>275</v>
      </c>
      <c r="D20" s="138" t="s">
        <v>276</v>
      </c>
      <c r="E20" s="146">
        <v>0</v>
      </c>
      <c r="F20" s="131">
        <v>0</v>
      </c>
      <c r="G20" s="147">
        <v>0</v>
      </c>
      <c r="H20" s="146">
        <v>0</v>
      </c>
      <c r="I20" s="131">
        <v>32</v>
      </c>
      <c r="J20" s="154">
        <v>59</v>
      </c>
      <c r="K20" s="192">
        <f t="shared" si="0"/>
        <v>91</v>
      </c>
      <c r="L20" s="157">
        <v>46</v>
      </c>
      <c r="M20" s="133">
        <v>45</v>
      </c>
      <c r="N20" s="181">
        <v>0</v>
      </c>
      <c r="O20" s="157">
        <v>8</v>
      </c>
      <c r="P20" s="133">
        <v>36</v>
      </c>
      <c r="Q20" s="133">
        <v>35</v>
      </c>
      <c r="R20" s="181">
        <v>12</v>
      </c>
      <c r="S20" s="157">
        <v>10</v>
      </c>
      <c r="T20" s="133">
        <v>45</v>
      </c>
      <c r="U20" s="133">
        <v>27</v>
      </c>
      <c r="V20" s="162">
        <v>9</v>
      </c>
      <c r="W20" s="157">
        <v>4</v>
      </c>
      <c r="X20" s="162">
        <v>83</v>
      </c>
      <c r="Y20" s="225"/>
    </row>
    <row r="21" spans="1:25" ht="15.75">
      <c r="A21" s="131">
        <v>15</v>
      </c>
      <c r="B21" s="172" t="s">
        <v>272</v>
      </c>
      <c r="C21" s="120" t="s">
        <v>275</v>
      </c>
      <c r="D21" s="137" t="s">
        <v>276</v>
      </c>
      <c r="E21" s="142">
        <v>1</v>
      </c>
      <c r="F21" s="119">
        <v>0</v>
      </c>
      <c r="G21" s="143">
        <v>0</v>
      </c>
      <c r="H21" s="142">
        <v>0</v>
      </c>
      <c r="I21" s="119">
        <v>44</v>
      </c>
      <c r="J21" s="153">
        <v>39</v>
      </c>
      <c r="K21" s="190">
        <f t="shared" si="0"/>
        <v>84</v>
      </c>
      <c r="L21" s="148">
        <v>51</v>
      </c>
      <c r="M21" s="121">
        <v>33</v>
      </c>
      <c r="N21" s="139">
        <v>0</v>
      </c>
      <c r="O21" s="148">
        <v>10</v>
      </c>
      <c r="P21" s="121">
        <v>32</v>
      </c>
      <c r="Q21" s="121">
        <v>35</v>
      </c>
      <c r="R21" s="139">
        <v>7</v>
      </c>
      <c r="S21" s="188">
        <v>8</v>
      </c>
      <c r="T21" s="182">
        <v>46</v>
      </c>
      <c r="U21" s="182">
        <v>26</v>
      </c>
      <c r="V21" s="189">
        <v>4</v>
      </c>
      <c r="W21" s="148">
        <v>4</v>
      </c>
      <c r="X21" s="149">
        <v>76</v>
      </c>
      <c r="Y21" s="222"/>
    </row>
    <row r="22" spans="1:25" ht="15.75">
      <c r="A22" s="119">
        <v>16</v>
      </c>
      <c r="B22" s="172" t="s">
        <v>273</v>
      </c>
      <c r="C22" s="120" t="s">
        <v>275</v>
      </c>
      <c r="D22" s="137" t="s">
        <v>276</v>
      </c>
      <c r="E22" s="142">
        <v>0</v>
      </c>
      <c r="F22" s="119">
        <v>0</v>
      </c>
      <c r="G22" s="143">
        <v>0</v>
      </c>
      <c r="H22" s="142">
        <v>0</v>
      </c>
      <c r="I22" s="119">
        <v>30</v>
      </c>
      <c r="J22" s="153">
        <v>45</v>
      </c>
      <c r="K22" s="190">
        <f t="shared" si="0"/>
        <v>75</v>
      </c>
      <c r="L22" s="148">
        <v>35</v>
      </c>
      <c r="M22" s="121">
        <v>40</v>
      </c>
      <c r="N22" s="139">
        <v>0</v>
      </c>
      <c r="O22" s="148">
        <v>9</v>
      </c>
      <c r="P22" s="121">
        <v>28</v>
      </c>
      <c r="Q22" s="121">
        <v>32</v>
      </c>
      <c r="R22" s="139">
        <v>6</v>
      </c>
      <c r="S22" s="188">
        <v>7</v>
      </c>
      <c r="T22" s="182">
        <v>41</v>
      </c>
      <c r="U22" s="182">
        <v>23</v>
      </c>
      <c r="V22" s="189">
        <v>4</v>
      </c>
      <c r="W22" s="148">
        <v>3</v>
      </c>
      <c r="X22" s="149">
        <v>69</v>
      </c>
      <c r="Y22" s="222"/>
    </row>
    <row r="23" spans="1:25" ht="15.75">
      <c r="A23" s="131">
        <v>17</v>
      </c>
      <c r="B23" s="172" t="s">
        <v>274</v>
      </c>
      <c r="C23" s="120" t="s">
        <v>275</v>
      </c>
      <c r="D23" s="137" t="s">
        <v>276</v>
      </c>
      <c r="E23" s="142">
        <v>1</v>
      </c>
      <c r="F23" s="119">
        <v>0</v>
      </c>
      <c r="G23" s="143">
        <v>0</v>
      </c>
      <c r="H23" s="142">
        <v>0</v>
      </c>
      <c r="I23" s="119">
        <v>96</v>
      </c>
      <c r="J23" s="153">
        <v>131</v>
      </c>
      <c r="K23" s="190">
        <f t="shared" si="0"/>
        <v>228</v>
      </c>
      <c r="L23" s="148">
        <v>124</v>
      </c>
      <c r="M23" s="121">
        <v>104</v>
      </c>
      <c r="N23" s="139">
        <v>0</v>
      </c>
      <c r="O23" s="148">
        <v>27</v>
      </c>
      <c r="P23" s="121">
        <v>87</v>
      </c>
      <c r="Q23" s="121">
        <v>96</v>
      </c>
      <c r="R23" s="139">
        <v>18</v>
      </c>
      <c r="S23" s="188">
        <v>28</v>
      </c>
      <c r="T23" s="182">
        <v>124</v>
      </c>
      <c r="U23" s="182">
        <v>66</v>
      </c>
      <c r="V23" s="189">
        <v>10</v>
      </c>
      <c r="W23" s="148">
        <v>5</v>
      </c>
      <c r="X23" s="149">
        <v>218</v>
      </c>
      <c r="Y23" s="222"/>
    </row>
    <row r="24" spans="1:25" ht="15.75">
      <c r="A24" s="206">
        <v>18</v>
      </c>
      <c r="B24" s="240" t="s">
        <v>299</v>
      </c>
      <c r="C24" s="241" t="s">
        <v>275</v>
      </c>
      <c r="D24" s="242" t="s">
        <v>276</v>
      </c>
      <c r="E24" s="148">
        <v>0</v>
      </c>
      <c r="F24" s="121">
        <v>0</v>
      </c>
      <c r="G24" s="149">
        <v>0</v>
      </c>
      <c r="H24" s="148">
        <v>0</v>
      </c>
      <c r="I24" s="121">
        <v>4</v>
      </c>
      <c r="J24" s="149">
        <v>39</v>
      </c>
      <c r="K24" s="190">
        <f t="shared" si="0"/>
        <v>43</v>
      </c>
      <c r="L24" s="148">
        <v>24</v>
      </c>
      <c r="M24" s="121">
        <v>19</v>
      </c>
      <c r="N24" s="139">
        <v>0</v>
      </c>
      <c r="O24" s="148">
        <v>5</v>
      </c>
      <c r="P24" s="121">
        <v>16</v>
      </c>
      <c r="Q24" s="121">
        <v>19</v>
      </c>
      <c r="R24" s="139">
        <v>3</v>
      </c>
      <c r="S24" s="188">
        <v>4</v>
      </c>
      <c r="T24" s="182">
        <v>24</v>
      </c>
      <c r="U24" s="182">
        <v>13</v>
      </c>
      <c r="V24" s="189">
        <v>2</v>
      </c>
      <c r="W24" s="148">
        <v>1</v>
      </c>
      <c r="X24" s="149">
        <v>41</v>
      </c>
      <c r="Y24" s="222"/>
    </row>
    <row r="25" spans="1:25" ht="15">
      <c r="A25" s="119"/>
      <c r="B25" s="121"/>
      <c r="C25" s="121"/>
      <c r="D25" s="139"/>
      <c r="E25" s="148"/>
      <c r="F25" s="121"/>
      <c r="G25" s="149"/>
      <c r="H25" s="148"/>
      <c r="I25" s="121"/>
      <c r="J25" s="149"/>
      <c r="K25" s="155"/>
      <c r="L25" s="148"/>
      <c r="M25" s="118"/>
      <c r="N25" s="184"/>
      <c r="O25" s="158"/>
      <c r="P25" s="118"/>
      <c r="Q25" s="118"/>
      <c r="R25" s="184"/>
      <c r="S25" s="220"/>
      <c r="T25" s="219"/>
      <c r="U25" s="219"/>
      <c r="V25" s="221"/>
      <c r="W25" s="158"/>
      <c r="X25" s="156"/>
      <c r="Y25" s="222"/>
    </row>
    <row r="26" spans="1:25" ht="16.5" thickBot="1">
      <c r="A26" s="282" t="s">
        <v>5</v>
      </c>
      <c r="B26" s="282"/>
      <c r="C26" s="282"/>
      <c r="D26" s="282"/>
      <c r="E26" s="167">
        <f>SUM(E7:E25)</f>
        <v>3</v>
      </c>
      <c r="F26" s="151">
        <f t="shared" ref="F26:G26" si="1">SUM(F7:F25)</f>
        <v>0</v>
      </c>
      <c r="G26" s="152">
        <f t="shared" si="1"/>
        <v>0</v>
      </c>
      <c r="H26" s="150">
        <f t="shared" ref="H26:X26" si="2">SUM(H7:H25)</f>
        <v>0</v>
      </c>
      <c r="I26" s="151">
        <f t="shared" si="2"/>
        <v>597</v>
      </c>
      <c r="J26" s="152">
        <f t="shared" si="2"/>
        <v>1085</v>
      </c>
      <c r="K26" s="191">
        <f t="shared" si="2"/>
        <v>1685</v>
      </c>
      <c r="L26" s="150">
        <f>SUM(L7:L25)</f>
        <v>890</v>
      </c>
      <c r="M26" s="151">
        <f>SUM(M7:M25)</f>
        <v>795</v>
      </c>
      <c r="N26" s="185">
        <f t="shared" si="2"/>
        <v>0</v>
      </c>
      <c r="O26" s="150">
        <f t="shared" si="2"/>
        <v>199</v>
      </c>
      <c r="P26" s="151">
        <f t="shared" si="2"/>
        <v>633</v>
      </c>
      <c r="Q26" s="151">
        <f t="shared" si="2"/>
        <v>720</v>
      </c>
      <c r="R26" s="185">
        <f t="shared" si="2"/>
        <v>133</v>
      </c>
      <c r="S26" s="150">
        <f t="shared" si="2"/>
        <v>167</v>
      </c>
      <c r="T26" s="151">
        <f t="shared" si="2"/>
        <v>927</v>
      </c>
      <c r="U26" s="151">
        <f t="shared" si="2"/>
        <v>502</v>
      </c>
      <c r="V26" s="152">
        <f t="shared" si="2"/>
        <v>89</v>
      </c>
      <c r="W26" s="150">
        <f t="shared" si="2"/>
        <v>54</v>
      </c>
      <c r="X26" s="152">
        <f t="shared" si="2"/>
        <v>1577</v>
      </c>
      <c r="Y26" s="222"/>
    </row>
    <row r="27" spans="1:25" ht="15">
      <c r="A27" s="273" t="s">
        <v>174</v>
      </c>
      <c r="B27" s="273"/>
      <c r="C27" s="273"/>
      <c r="D27" s="273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</row>
    <row r="28" spans="1:25" ht="15">
      <c r="A28" s="275" t="s">
        <v>173</v>
      </c>
      <c r="B28" s="275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  <c r="O28" s="275"/>
      <c r="P28" s="275"/>
      <c r="Q28" s="275"/>
      <c r="R28" s="275"/>
      <c r="S28" s="275"/>
      <c r="T28" s="275"/>
      <c r="U28" s="275"/>
      <c r="V28" s="275"/>
      <c r="W28" s="275"/>
      <c r="X28" s="275"/>
    </row>
    <row r="30" spans="1:25">
      <c r="A30" s="69"/>
    </row>
  </sheetData>
  <mergeCells count="19">
    <mergeCell ref="A27:X27"/>
    <mergeCell ref="A28:X28"/>
    <mergeCell ref="K4:K5"/>
    <mergeCell ref="A4:A5"/>
    <mergeCell ref="L4:N4"/>
    <mergeCell ref="O4:R4"/>
    <mergeCell ref="A26:D26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RowHeight="14.25"/>
  <cols>
    <col min="1" max="1" width="4.85546875" style="82" bestFit="1" customWidth="1"/>
    <col min="2" max="2" width="16" style="82" customWidth="1"/>
    <col min="3" max="3" width="8.7109375" style="82" bestFit="1" customWidth="1"/>
    <col min="4" max="4" width="6.42578125" style="82" customWidth="1"/>
    <col min="5" max="5" width="13.5703125" style="82" bestFit="1" customWidth="1"/>
    <col min="6" max="6" width="10.7109375" style="82" customWidth="1"/>
    <col min="7" max="7" width="6" style="82" bestFit="1" customWidth="1"/>
    <col min="8" max="8" width="13.5703125" style="82" bestFit="1" customWidth="1"/>
    <col min="9" max="9" width="11.42578125" style="82" customWidth="1"/>
    <col min="10" max="10" width="6" style="82" bestFit="1" customWidth="1"/>
    <col min="11" max="11" width="13.5703125" style="82" bestFit="1" customWidth="1"/>
    <col min="12" max="12" width="8.7109375" style="82" bestFit="1" customWidth="1"/>
    <col min="13" max="13" width="6" style="82" customWidth="1"/>
    <col min="14" max="14" width="13.5703125" style="82" bestFit="1" customWidth="1"/>
    <col min="15" max="15" width="8.7109375" style="82" bestFit="1" customWidth="1"/>
    <col min="16" max="16" width="6.42578125" style="82" customWidth="1"/>
    <col min="17" max="17" width="13.5703125" style="82" bestFit="1" customWidth="1"/>
    <col min="18" max="18" width="8.7109375" style="82" bestFit="1" customWidth="1"/>
    <col min="19" max="19" width="6.140625" style="82" customWidth="1"/>
    <col min="20" max="20" width="13.5703125" style="82" bestFit="1" customWidth="1"/>
    <col min="21" max="21" width="8.7109375" style="82" customWidth="1"/>
    <col min="22" max="22" width="7" style="82" customWidth="1"/>
    <col min="23" max="23" width="14.7109375" style="82" customWidth="1"/>
    <col min="24" max="24" width="7.140625" style="82" bestFit="1" customWidth="1"/>
    <col min="25" max="25" width="4.85546875" style="82" bestFit="1" customWidth="1"/>
    <col min="26" max="26" width="6.28515625" style="77" bestFit="1" customWidth="1"/>
    <col min="27" max="27" width="5.42578125" style="77" bestFit="1" customWidth="1"/>
    <col min="28" max="28" width="3.5703125" style="77" bestFit="1" customWidth="1"/>
    <col min="29" max="30" width="5" style="77" bestFit="1" customWidth="1"/>
    <col min="31" max="31" width="3.5703125" style="77" bestFit="1" customWidth="1"/>
    <col min="32" max="32" width="5.85546875" style="77" bestFit="1" customWidth="1"/>
    <col min="33" max="33" width="6" style="77" customWidth="1"/>
    <col min="34" max="34" width="6.7109375" style="77" customWidth="1"/>
    <col min="35" max="35" width="5.85546875" style="77" bestFit="1" customWidth="1"/>
    <col min="36" max="36" width="9.85546875" style="77" customWidth="1"/>
    <col min="37" max="16384" width="9.140625" style="77"/>
  </cols>
  <sheetData>
    <row r="1" spans="1:38" s="76" customFormat="1" ht="15">
      <c r="A1" s="284" t="s">
        <v>239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</row>
    <row r="2" spans="1:38" s="76" customFormat="1" ht="18" customHeight="1">
      <c r="A2" s="283" t="s">
        <v>6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  <c r="AG2" s="283"/>
      <c r="AH2" s="283"/>
      <c r="AI2" s="283"/>
      <c r="AJ2" s="283"/>
      <c r="AK2" s="283"/>
      <c r="AL2" s="283"/>
    </row>
    <row r="3" spans="1:38" ht="14.1" customHeight="1">
      <c r="A3" s="286" t="s">
        <v>64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9" t="s">
        <v>65</v>
      </c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</row>
    <row r="4" spans="1:38" s="83" customFormat="1" ht="24" customHeight="1">
      <c r="A4" s="287" t="s">
        <v>1</v>
      </c>
      <c r="B4" s="288" t="s">
        <v>115</v>
      </c>
      <c r="C4" s="287" t="s">
        <v>17</v>
      </c>
      <c r="D4" s="287"/>
      <c r="E4" s="287"/>
      <c r="F4" s="287" t="s">
        <v>187</v>
      </c>
      <c r="G4" s="287"/>
      <c r="H4" s="287"/>
      <c r="I4" s="287" t="s">
        <v>188</v>
      </c>
      <c r="J4" s="287"/>
      <c r="K4" s="287"/>
      <c r="L4" s="287" t="s">
        <v>20</v>
      </c>
      <c r="M4" s="287"/>
      <c r="N4" s="287"/>
      <c r="O4" s="287" t="s">
        <v>114</v>
      </c>
      <c r="P4" s="287"/>
      <c r="Q4" s="287"/>
      <c r="R4" s="287" t="s">
        <v>116</v>
      </c>
      <c r="S4" s="287"/>
      <c r="T4" s="287"/>
      <c r="U4" s="287" t="s">
        <v>3</v>
      </c>
      <c r="V4" s="287"/>
      <c r="W4" s="287"/>
      <c r="X4" s="287"/>
      <c r="Y4" s="287" t="s">
        <v>30</v>
      </c>
      <c r="Z4" s="287"/>
      <c r="AA4" s="287"/>
      <c r="AB4" s="287" t="s">
        <v>66</v>
      </c>
      <c r="AC4" s="287"/>
      <c r="AD4" s="287"/>
      <c r="AE4" s="287"/>
      <c r="AF4" s="288" t="s">
        <v>186</v>
      </c>
      <c r="AG4" s="288"/>
      <c r="AH4" s="288"/>
      <c r="AI4" s="288"/>
      <c r="AJ4" s="285" t="s">
        <v>229</v>
      </c>
      <c r="AK4" s="285" t="s">
        <v>230</v>
      </c>
      <c r="AL4" s="285" t="s">
        <v>4</v>
      </c>
    </row>
    <row r="5" spans="1:38" s="83" customFormat="1" ht="86.25" customHeight="1">
      <c r="A5" s="287"/>
      <c r="B5" s="288"/>
      <c r="C5" s="115" t="s">
        <v>228</v>
      </c>
      <c r="D5" s="66" t="s">
        <v>117</v>
      </c>
      <c r="E5" s="66" t="s">
        <v>118</v>
      </c>
      <c r="F5" s="115" t="s">
        <v>228</v>
      </c>
      <c r="G5" s="66" t="s">
        <v>117</v>
      </c>
      <c r="H5" s="66" t="s">
        <v>118</v>
      </c>
      <c r="I5" s="115" t="s">
        <v>228</v>
      </c>
      <c r="J5" s="66" t="s">
        <v>117</v>
      </c>
      <c r="K5" s="66" t="s">
        <v>118</v>
      </c>
      <c r="L5" s="115" t="s">
        <v>228</v>
      </c>
      <c r="M5" s="66" t="s">
        <v>117</v>
      </c>
      <c r="N5" s="66" t="s">
        <v>118</v>
      </c>
      <c r="O5" s="115" t="s">
        <v>228</v>
      </c>
      <c r="P5" s="66" t="s">
        <v>117</v>
      </c>
      <c r="Q5" s="66" t="s">
        <v>118</v>
      </c>
      <c r="R5" s="115" t="s">
        <v>228</v>
      </c>
      <c r="S5" s="66" t="s">
        <v>117</v>
      </c>
      <c r="T5" s="66" t="s">
        <v>118</v>
      </c>
      <c r="U5" s="115" t="s">
        <v>228</v>
      </c>
      <c r="V5" s="66" t="s">
        <v>117</v>
      </c>
      <c r="W5" s="66" t="s">
        <v>118</v>
      </c>
      <c r="X5" s="66" t="s">
        <v>5</v>
      </c>
      <c r="Y5" s="71" t="s">
        <v>18</v>
      </c>
      <c r="Z5" s="71" t="s">
        <v>19</v>
      </c>
      <c r="AA5" s="71" t="s">
        <v>46</v>
      </c>
      <c r="AB5" s="71" t="s">
        <v>67</v>
      </c>
      <c r="AC5" s="71" t="s">
        <v>68</v>
      </c>
      <c r="AD5" s="71" t="s">
        <v>69</v>
      </c>
      <c r="AE5" s="71" t="s">
        <v>70</v>
      </c>
      <c r="AF5" s="66" t="s">
        <v>175</v>
      </c>
      <c r="AG5" s="66" t="s">
        <v>180</v>
      </c>
      <c r="AH5" s="66" t="s">
        <v>179</v>
      </c>
      <c r="AI5" s="66" t="s">
        <v>178</v>
      </c>
      <c r="AJ5" s="285"/>
      <c r="AK5" s="285"/>
      <c r="AL5" s="285"/>
    </row>
    <row r="6" spans="1:38" ht="62.25" customHeight="1">
      <c r="A6" s="71"/>
      <c r="B6" s="66" t="s">
        <v>35</v>
      </c>
      <c r="C6" s="66" t="s">
        <v>36</v>
      </c>
      <c r="D6" s="66" t="s">
        <v>37</v>
      </c>
      <c r="E6" s="66" t="s">
        <v>119</v>
      </c>
      <c r="F6" s="66" t="s">
        <v>104</v>
      </c>
      <c r="G6" s="66" t="s">
        <v>105</v>
      </c>
      <c r="H6" s="66" t="s">
        <v>106</v>
      </c>
      <c r="I6" s="66" t="s">
        <v>120</v>
      </c>
      <c r="J6" s="66" t="s">
        <v>121</v>
      </c>
      <c r="K6" s="66" t="s">
        <v>107</v>
      </c>
      <c r="L6" s="66" t="s">
        <v>122</v>
      </c>
      <c r="M6" s="66" t="s">
        <v>108</v>
      </c>
      <c r="N6" s="66" t="s">
        <v>123</v>
      </c>
      <c r="O6" s="66" t="s">
        <v>124</v>
      </c>
      <c r="P6" s="66" t="s">
        <v>125</v>
      </c>
      <c r="Q6" s="66" t="s">
        <v>145</v>
      </c>
      <c r="R6" s="66" t="s">
        <v>146</v>
      </c>
      <c r="S6" s="66" t="s">
        <v>126</v>
      </c>
      <c r="T6" s="66" t="s">
        <v>127</v>
      </c>
      <c r="U6" s="66" t="s">
        <v>195</v>
      </c>
      <c r="V6" s="66" t="s">
        <v>196</v>
      </c>
      <c r="W6" s="66" t="s">
        <v>197</v>
      </c>
      <c r="X6" s="66" t="s">
        <v>198</v>
      </c>
      <c r="Y6" s="71" t="s">
        <v>132</v>
      </c>
      <c r="Z6" s="71" t="s">
        <v>133</v>
      </c>
      <c r="AA6" s="71" t="s">
        <v>134</v>
      </c>
      <c r="AB6" s="71" t="s">
        <v>135</v>
      </c>
      <c r="AC6" s="71" t="s">
        <v>136</v>
      </c>
      <c r="AD6" s="71" t="s">
        <v>137</v>
      </c>
      <c r="AE6" s="71" t="s">
        <v>138</v>
      </c>
      <c r="AF6" s="71" t="s">
        <v>189</v>
      </c>
      <c r="AG6" s="71" t="s">
        <v>190</v>
      </c>
      <c r="AH6" s="71" t="s">
        <v>191</v>
      </c>
      <c r="AI6" s="71" t="s">
        <v>192</v>
      </c>
      <c r="AJ6" s="71" t="s">
        <v>193</v>
      </c>
      <c r="AK6" s="71" t="s">
        <v>194</v>
      </c>
      <c r="AL6" s="79"/>
    </row>
    <row r="7" spans="1:38">
      <c r="A7" s="71">
        <v>1</v>
      </c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67">
        <f>C7+L7+O7+R7+F7+I7</f>
        <v>0</v>
      </c>
      <c r="V7" s="67">
        <f t="shared" ref="V7:W11" si="0">D7+M7+P7+S7+J7+G7</f>
        <v>0</v>
      </c>
      <c r="W7" s="67">
        <f t="shared" si="0"/>
        <v>0</v>
      </c>
      <c r="X7" s="67">
        <f>U7+V7+W7</f>
        <v>0</v>
      </c>
      <c r="Y7" s="67"/>
      <c r="Z7" s="79"/>
      <c r="AA7" s="79"/>
      <c r="AB7" s="79"/>
      <c r="AC7" s="79"/>
      <c r="AD7" s="79"/>
      <c r="AE7" s="79"/>
      <c r="AF7" s="71"/>
      <c r="AG7" s="79"/>
      <c r="AH7" s="79"/>
      <c r="AI7" s="79"/>
      <c r="AJ7" s="79"/>
      <c r="AK7" s="79"/>
      <c r="AL7" s="79"/>
    </row>
    <row r="8" spans="1:38">
      <c r="A8" s="71">
        <v>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67">
        <f>C8+L8+O8+R8+F8+I8</f>
        <v>0</v>
      </c>
      <c r="V8" s="67">
        <f t="shared" si="0"/>
        <v>0</v>
      </c>
      <c r="W8" s="67">
        <f t="shared" si="0"/>
        <v>0</v>
      </c>
      <c r="X8" s="67">
        <f>U8+V8+W8</f>
        <v>0</v>
      </c>
      <c r="Y8" s="67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spans="1:38">
      <c r="A9" s="71">
        <v>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67">
        <f>C9+L9+O9+R9+F9+I9</f>
        <v>0</v>
      </c>
      <c r="V9" s="67">
        <f t="shared" si="0"/>
        <v>0</v>
      </c>
      <c r="W9" s="67">
        <f t="shared" si="0"/>
        <v>0</v>
      </c>
      <c r="X9" s="67">
        <f>U9+V9+W9</f>
        <v>0</v>
      </c>
      <c r="Y9" s="67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spans="1:38">
      <c r="A10" s="71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67">
        <f>C10+L10+O10+R10+F10+I10</f>
        <v>0</v>
      </c>
      <c r="V10" s="67">
        <f t="shared" si="0"/>
        <v>0</v>
      </c>
      <c r="W10" s="67">
        <f t="shared" si="0"/>
        <v>0</v>
      </c>
      <c r="X10" s="67">
        <f>U10+V10+W10</f>
        <v>0</v>
      </c>
      <c r="Y10" s="67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spans="1:38">
      <c r="A11" s="71"/>
      <c r="B11" s="67" t="s">
        <v>61</v>
      </c>
      <c r="C11" s="67">
        <f>SUM(C7:C10)</f>
        <v>0</v>
      </c>
      <c r="D11" s="67">
        <f t="shared" ref="D11:T11" si="1">SUM(D7:D10)</f>
        <v>0</v>
      </c>
      <c r="E11" s="67">
        <f t="shared" si="1"/>
        <v>0</v>
      </c>
      <c r="F11" s="67">
        <f t="shared" si="1"/>
        <v>0</v>
      </c>
      <c r="G11" s="67">
        <f t="shared" si="1"/>
        <v>0</v>
      </c>
      <c r="H11" s="67">
        <f t="shared" si="1"/>
        <v>0</v>
      </c>
      <c r="I11" s="67">
        <f t="shared" si="1"/>
        <v>0</v>
      </c>
      <c r="J11" s="67">
        <f t="shared" si="1"/>
        <v>0</v>
      </c>
      <c r="K11" s="67">
        <f t="shared" si="1"/>
        <v>0</v>
      </c>
      <c r="L11" s="67">
        <f t="shared" si="1"/>
        <v>0</v>
      </c>
      <c r="M11" s="67">
        <f t="shared" si="1"/>
        <v>0</v>
      </c>
      <c r="N11" s="67">
        <f t="shared" si="1"/>
        <v>0</v>
      </c>
      <c r="O11" s="67">
        <f t="shared" si="1"/>
        <v>0</v>
      </c>
      <c r="P11" s="67">
        <f t="shared" si="1"/>
        <v>0</v>
      </c>
      <c r="Q11" s="67">
        <f t="shared" si="1"/>
        <v>0</v>
      </c>
      <c r="R11" s="67">
        <f t="shared" si="1"/>
        <v>0</v>
      </c>
      <c r="S11" s="67">
        <f t="shared" si="1"/>
        <v>0</v>
      </c>
      <c r="T11" s="67">
        <f t="shared" si="1"/>
        <v>0</v>
      </c>
      <c r="U11" s="67">
        <f>C11+L11+O11+R11+F11+I11</f>
        <v>0</v>
      </c>
      <c r="V11" s="67">
        <f t="shared" si="0"/>
        <v>0</v>
      </c>
      <c r="W11" s="67">
        <f t="shared" si="0"/>
        <v>0</v>
      </c>
      <c r="X11" s="67">
        <f>U11+V11+W11</f>
        <v>0</v>
      </c>
      <c r="Y11" s="67">
        <f t="shared" ref="Y11:AH11" si="2">SUM(Y7:Y10)</f>
        <v>0</v>
      </c>
      <c r="Z11" s="67">
        <f t="shared" si="2"/>
        <v>0</v>
      </c>
      <c r="AA11" s="67">
        <f t="shared" si="2"/>
        <v>0</v>
      </c>
      <c r="AB11" s="67">
        <f t="shared" si="2"/>
        <v>0</v>
      </c>
      <c r="AC11" s="67">
        <f t="shared" si="2"/>
        <v>0</v>
      </c>
      <c r="AD11" s="67">
        <f t="shared" si="2"/>
        <v>0</v>
      </c>
      <c r="AE11" s="67">
        <f t="shared" si="2"/>
        <v>0</v>
      </c>
      <c r="AF11" s="67">
        <f t="shared" si="2"/>
        <v>0</v>
      </c>
      <c r="AG11" s="67">
        <f t="shared" si="2"/>
        <v>0</v>
      </c>
      <c r="AH11" s="67">
        <f t="shared" si="2"/>
        <v>0</v>
      </c>
      <c r="AI11" s="67">
        <f>SUM(AI7:AI10)</f>
        <v>0</v>
      </c>
      <c r="AJ11" s="67">
        <f>SUM(AJ7:AJ10)</f>
        <v>0</v>
      </c>
      <c r="AK11" s="67">
        <f>SUM(AK7:AK10)</f>
        <v>0</v>
      </c>
      <c r="AL11" s="79"/>
    </row>
    <row r="12" spans="1:38">
      <c r="A12" s="292" t="s">
        <v>73</v>
      </c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80"/>
      <c r="AK12" s="80"/>
      <c r="AL12" s="80"/>
    </row>
    <row r="13" spans="1:38">
      <c r="A13" s="71">
        <v>1</v>
      </c>
      <c r="B13" s="7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67">
        <f t="shared" ref="U13:U22" si="3">C13+L13+O13+R13+F13+I13</f>
        <v>0</v>
      </c>
      <c r="V13" s="67">
        <f t="shared" ref="V13:V23" si="4">D13+M13+P13+S13+J13+G13</f>
        <v>0</v>
      </c>
      <c r="W13" s="67">
        <f t="shared" ref="W13:W23" si="5">E13+N13+Q13+T13+K13+H13</f>
        <v>0</v>
      </c>
      <c r="X13" s="67">
        <f t="shared" ref="X13:X22" si="6">U13+V13+W13</f>
        <v>0</v>
      </c>
      <c r="Y13" s="67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spans="1:38">
      <c r="A14" s="71">
        <v>2</v>
      </c>
      <c r="B14" s="72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7">
        <f t="shared" si="3"/>
        <v>0</v>
      </c>
      <c r="V14" s="67">
        <f t="shared" si="4"/>
        <v>0</v>
      </c>
      <c r="W14" s="67">
        <f t="shared" si="5"/>
        <v>0</v>
      </c>
      <c r="X14" s="67">
        <f t="shared" si="6"/>
        <v>0</v>
      </c>
      <c r="Y14" s="67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spans="1:38">
      <c r="A15" s="71">
        <v>3</v>
      </c>
      <c r="B15" s="7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7">
        <f t="shared" si="3"/>
        <v>0</v>
      </c>
      <c r="V15" s="67">
        <f t="shared" si="4"/>
        <v>0</v>
      </c>
      <c r="W15" s="67">
        <f t="shared" si="5"/>
        <v>0</v>
      </c>
      <c r="X15" s="67">
        <f t="shared" si="6"/>
        <v>0</v>
      </c>
      <c r="Y15" s="67"/>
      <c r="Z15" s="79"/>
      <c r="AA15" s="79"/>
      <c r="AB15" s="79"/>
      <c r="AC15" s="79"/>
      <c r="AD15" s="79"/>
      <c r="AE15" s="79"/>
      <c r="AF15" s="79"/>
      <c r="AG15" s="123"/>
      <c r="AH15" s="79"/>
      <c r="AI15" s="79"/>
      <c r="AJ15" s="79"/>
      <c r="AK15" s="79"/>
      <c r="AL15" s="79"/>
    </row>
    <row r="16" spans="1:38">
      <c r="A16" s="71">
        <v>4</v>
      </c>
      <c r="B16" s="72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67">
        <f t="shared" si="3"/>
        <v>0</v>
      </c>
      <c r="V16" s="67">
        <f t="shared" si="4"/>
        <v>0</v>
      </c>
      <c r="W16" s="67">
        <f t="shared" si="5"/>
        <v>0</v>
      </c>
      <c r="X16" s="67">
        <f t="shared" si="6"/>
        <v>0</v>
      </c>
      <c r="Y16" s="67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spans="1:38">
      <c r="A17" s="71">
        <v>5</v>
      </c>
      <c r="B17" s="72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8"/>
      <c r="U17" s="67">
        <f t="shared" si="3"/>
        <v>0</v>
      </c>
      <c r="V17" s="67">
        <f t="shared" si="4"/>
        <v>0</v>
      </c>
      <c r="W17" s="67">
        <f t="shared" si="5"/>
        <v>0</v>
      </c>
      <c r="X17" s="67">
        <f t="shared" si="6"/>
        <v>0</v>
      </c>
      <c r="Y17" s="67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spans="1:38">
      <c r="A18" s="71">
        <v>6</v>
      </c>
      <c r="B18" s="72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8"/>
      <c r="U18" s="67">
        <f t="shared" si="3"/>
        <v>0</v>
      </c>
      <c r="V18" s="67">
        <f t="shared" si="4"/>
        <v>0</v>
      </c>
      <c r="W18" s="67">
        <f t="shared" si="5"/>
        <v>0</v>
      </c>
      <c r="X18" s="67">
        <f t="shared" si="6"/>
        <v>0</v>
      </c>
      <c r="Y18" s="67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spans="1:38">
      <c r="A19" s="71">
        <v>7</v>
      </c>
      <c r="B19" s="72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7">
        <f t="shared" si="3"/>
        <v>0</v>
      </c>
      <c r="V19" s="67">
        <f t="shared" si="4"/>
        <v>0</v>
      </c>
      <c r="W19" s="67">
        <f t="shared" si="5"/>
        <v>0</v>
      </c>
      <c r="X19" s="67">
        <f t="shared" si="6"/>
        <v>0</v>
      </c>
      <c r="Y19" s="67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spans="1:38">
      <c r="A20" s="71">
        <v>8</v>
      </c>
      <c r="B20" s="72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7">
        <f t="shared" si="3"/>
        <v>0</v>
      </c>
      <c r="V20" s="67">
        <f t="shared" si="4"/>
        <v>0</v>
      </c>
      <c r="W20" s="67">
        <f t="shared" si="5"/>
        <v>0</v>
      </c>
      <c r="X20" s="67">
        <f t="shared" si="6"/>
        <v>0</v>
      </c>
      <c r="Y20" s="67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spans="1:38">
      <c r="A21" s="71">
        <v>9</v>
      </c>
      <c r="B21" s="81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  <c r="U21" s="67">
        <f t="shared" si="3"/>
        <v>0</v>
      </c>
      <c r="V21" s="67">
        <f t="shared" si="4"/>
        <v>0</v>
      </c>
      <c r="W21" s="67">
        <f t="shared" si="5"/>
        <v>0</v>
      </c>
      <c r="X21" s="67">
        <f t="shared" si="6"/>
        <v>0</v>
      </c>
      <c r="Y21" s="67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spans="1:38">
      <c r="A22" s="71">
        <v>10</v>
      </c>
      <c r="B22" s="81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>
        <f t="shared" si="3"/>
        <v>0</v>
      </c>
      <c r="V22" s="67">
        <f t="shared" si="4"/>
        <v>0</v>
      </c>
      <c r="W22" s="67">
        <f t="shared" si="5"/>
        <v>0</v>
      </c>
      <c r="X22" s="67">
        <f t="shared" si="6"/>
        <v>0</v>
      </c>
      <c r="Y22" s="67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spans="1:38" s="78" customFormat="1" ht="12.75">
      <c r="A23" s="74"/>
      <c r="B23" s="84" t="s">
        <v>62</v>
      </c>
      <c r="C23" s="84">
        <f>SUM(C13:C22)</f>
        <v>0</v>
      </c>
      <c r="D23" s="84">
        <f t="shared" ref="D23:AK23" si="7">SUM(D13:D22)</f>
        <v>0</v>
      </c>
      <c r="E23" s="84">
        <f t="shared" si="7"/>
        <v>0</v>
      </c>
      <c r="F23" s="84">
        <f t="shared" si="7"/>
        <v>0</v>
      </c>
      <c r="G23" s="84">
        <f t="shared" si="7"/>
        <v>0</v>
      </c>
      <c r="H23" s="84">
        <f t="shared" si="7"/>
        <v>0</v>
      </c>
      <c r="I23" s="84">
        <f t="shared" si="7"/>
        <v>0</v>
      </c>
      <c r="J23" s="84">
        <f t="shared" si="7"/>
        <v>0</v>
      </c>
      <c r="K23" s="84">
        <f t="shared" si="7"/>
        <v>0</v>
      </c>
      <c r="L23" s="84">
        <f t="shared" si="7"/>
        <v>0</v>
      </c>
      <c r="M23" s="84">
        <f t="shared" si="7"/>
        <v>0</v>
      </c>
      <c r="N23" s="84">
        <f t="shared" si="7"/>
        <v>0</v>
      </c>
      <c r="O23" s="84">
        <f t="shared" si="7"/>
        <v>0</v>
      </c>
      <c r="P23" s="84">
        <f t="shared" si="7"/>
        <v>0</v>
      </c>
      <c r="Q23" s="84">
        <f t="shared" si="7"/>
        <v>0</v>
      </c>
      <c r="R23" s="84">
        <f t="shared" si="7"/>
        <v>0</v>
      </c>
      <c r="S23" s="84">
        <f t="shared" si="7"/>
        <v>0</v>
      </c>
      <c r="T23" s="84">
        <f t="shared" si="7"/>
        <v>0</v>
      </c>
      <c r="U23" s="67">
        <f>C23+L23+O23+R23+F23+I23</f>
        <v>0</v>
      </c>
      <c r="V23" s="67">
        <f t="shared" si="4"/>
        <v>0</v>
      </c>
      <c r="W23" s="67">
        <f t="shared" si="5"/>
        <v>0</v>
      </c>
      <c r="X23" s="84">
        <f t="shared" si="7"/>
        <v>0</v>
      </c>
      <c r="Y23" s="84">
        <f t="shared" si="7"/>
        <v>0</v>
      </c>
      <c r="Z23" s="84">
        <f t="shared" si="7"/>
        <v>0</v>
      </c>
      <c r="AA23" s="84">
        <f t="shared" si="7"/>
        <v>0</v>
      </c>
      <c r="AB23" s="84">
        <f t="shared" si="7"/>
        <v>0</v>
      </c>
      <c r="AC23" s="84">
        <f t="shared" si="7"/>
        <v>0</v>
      </c>
      <c r="AD23" s="84">
        <f t="shared" si="7"/>
        <v>0</v>
      </c>
      <c r="AE23" s="84">
        <f t="shared" si="7"/>
        <v>0</v>
      </c>
      <c r="AF23" s="84">
        <f t="shared" si="7"/>
        <v>0</v>
      </c>
      <c r="AG23" s="84">
        <f t="shared" si="7"/>
        <v>0</v>
      </c>
      <c r="AH23" s="84">
        <f t="shared" si="7"/>
        <v>0</v>
      </c>
      <c r="AI23" s="84">
        <f t="shared" si="7"/>
        <v>0</v>
      </c>
      <c r="AJ23" s="84">
        <f t="shared" si="7"/>
        <v>0</v>
      </c>
      <c r="AK23" s="84">
        <f t="shared" si="7"/>
        <v>0</v>
      </c>
      <c r="AL23" s="122"/>
    </row>
    <row r="24" spans="1:38" s="78" customFormat="1" ht="12.75">
      <c r="A24" s="293" t="s">
        <v>63</v>
      </c>
      <c r="B24" s="293"/>
      <c r="C24" s="74">
        <f>C11+C23</f>
        <v>0</v>
      </c>
      <c r="D24" s="74">
        <f t="shared" ref="D24:AK24" si="8">D11+D23</f>
        <v>0</v>
      </c>
      <c r="E24" s="74">
        <f t="shared" si="8"/>
        <v>0</v>
      </c>
      <c r="F24" s="74">
        <f t="shared" si="8"/>
        <v>0</v>
      </c>
      <c r="G24" s="74">
        <f t="shared" si="8"/>
        <v>0</v>
      </c>
      <c r="H24" s="74">
        <f t="shared" si="8"/>
        <v>0</v>
      </c>
      <c r="I24" s="74">
        <f t="shared" si="8"/>
        <v>0</v>
      </c>
      <c r="J24" s="74">
        <f t="shared" si="8"/>
        <v>0</v>
      </c>
      <c r="K24" s="74">
        <f t="shared" si="8"/>
        <v>0</v>
      </c>
      <c r="L24" s="74">
        <f t="shared" si="8"/>
        <v>0</v>
      </c>
      <c r="M24" s="74">
        <f t="shared" si="8"/>
        <v>0</v>
      </c>
      <c r="N24" s="74">
        <f t="shared" si="8"/>
        <v>0</v>
      </c>
      <c r="O24" s="74">
        <f t="shared" si="8"/>
        <v>0</v>
      </c>
      <c r="P24" s="74">
        <f t="shared" si="8"/>
        <v>0</v>
      </c>
      <c r="Q24" s="74">
        <f t="shared" si="8"/>
        <v>0</v>
      </c>
      <c r="R24" s="74">
        <f t="shared" si="8"/>
        <v>0</v>
      </c>
      <c r="S24" s="74">
        <f t="shared" si="8"/>
        <v>0</v>
      </c>
      <c r="T24" s="74">
        <f t="shared" si="8"/>
        <v>0</v>
      </c>
      <c r="U24" s="74">
        <f t="shared" si="8"/>
        <v>0</v>
      </c>
      <c r="V24" s="74">
        <f t="shared" si="8"/>
        <v>0</v>
      </c>
      <c r="W24" s="74">
        <f t="shared" si="8"/>
        <v>0</v>
      </c>
      <c r="X24" s="74">
        <f t="shared" si="8"/>
        <v>0</v>
      </c>
      <c r="Y24" s="74">
        <f t="shared" si="8"/>
        <v>0</v>
      </c>
      <c r="Z24" s="74">
        <f t="shared" si="8"/>
        <v>0</v>
      </c>
      <c r="AA24" s="74">
        <f t="shared" si="8"/>
        <v>0</v>
      </c>
      <c r="AB24" s="74">
        <f t="shared" si="8"/>
        <v>0</v>
      </c>
      <c r="AC24" s="74">
        <f t="shared" si="8"/>
        <v>0</v>
      </c>
      <c r="AD24" s="74">
        <f t="shared" si="8"/>
        <v>0</v>
      </c>
      <c r="AE24" s="74">
        <f t="shared" si="8"/>
        <v>0</v>
      </c>
      <c r="AF24" s="74">
        <f t="shared" si="8"/>
        <v>0</v>
      </c>
      <c r="AG24" s="74">
        <f t="shared" si="8"/>
        <v>0</v>
      </c>
      <c r="AH24" s="74">
        <f t="shared" si="8"/>
        <v>0</v>
      </c>
      <c r="AI24" s="74">
        <f t="shared" si="8"/>
        <v>0</v>
      </c>
      <c r="AJ24" s="74">
        <f t="shared" si="8"/>
        <v>0</v>
      </c>
      <c r="AK24" s="74">
        <f t="shared" si="8"/>
        <v>0</v>
      </c>
      <c r="AL24" s="122"/>
    </row>
    <row r="25" spans="1:38">
      <c r="A25" s="295" t="s">
        <v>232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7"/>
    </row>
    <row r="26" spans="1:38">
      <c r="A26" s="294" t="s">
        <v>233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</row>
    <row r="27" spans="1:38">
      <c r="A27" s="291" t="s">
        <v>231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topLeftCell="A64" workbookViewId="0">
      <selection activeCell="C80" sqref="C80"/>
    </sheetView>
  </sheetViews>
  <sheetFormatPr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04" t="s">
        <v>251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>
      <c r="A2" s="306" t="s">
        <v>147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0">
      <c r="A3" s="308" t="s">
        <v>278</v>
      </c>
      <c r="B3" s="309"/>
      <c r="C3" s="309"/>
      <c r="D3" s="310"/>
      <c r="E3" s="308" t="s">
        <v>387</v>
      </c>
      <c r="F3" s="309"/>
      <c r="G3" s="309"/>
      <c r="H3" s="309"/>
      <c r="I3" s="309"/>
      <c r="J3" s="309"/>
    </row>
    <row r="4" spans="1:10" ht="15.75">
      <c r="A4" s="311" t="s">
        <v>33</v>
      </c>
      <c r="B4" s="311"/>
      <c r="C4" s="313" t="s">
        <v>388</v>
      </c>
      <c r="D4" s="313"/>
      <c r="E4" s="313"/>
      <c r="F4" s="313"/>
      <c r="G4" s="313" t="s">
        <v>279</v>
      </c>
      <c r="H4" s="313"/>
      <c r="I4" s="313"/>
      <c r="J4" s="313"/>
    </row>
    <row r="5" spans="1:10" ht="32.25" thickBot="1">
      <c r="A5" s="312"/>
      <c r="B5" s="312"/>
      <c r="C5" s="7" t="s">
        <v>34</v>
      </c>
      <c r="D5" s="7" t="s">
        <v>228</v>
      </c>
      <c r="E5" s="7" t="s">
        <v>152</v>
      </c>
      <c r="F5" s="7" t="s">
        <v>3</v>
      </c>
      <c r="G5" s="7" t="s">
        <v>34</v>
      </c>
      <c r="H5" s="7" t="s">
        <v>228</v>
      </c>
      <c r="I5" s="7" t="s">
        <v>152</v>
      </c>
      <c r="J5" s="7" t="s">
        <v>3</v>
      </c>
    </row>
    <row r="6" spans="1:10" ht="15.75" thickTop="1">
      <c r="A6" s="302" t="s">
        <v>7</v>
      </c>
      <c r="B6" s="303"/>
      <c r="C6" s="36" t="s">
        <v>35</v>
      </c>
      <c r="D6" s="36" t="s">
        <v>36</v>
      </c>
      <c r="E6" s="36" t="s">
        <v>37</v>
      </c>
      <c r="F6" s="36" t="s">
        <v>38</v>
      </c>
      <c r="G6" s="36" t="s">
        <v>104</v>
      </c>
      <c r="H6" s="36" t="s">
        <v>105</v>
      </c>
      <c r="I6" s="36" t="s">
        <v>106</v>
      </c>
      <c r="J6" s="37" t="s">
        <v>203</v>
      </c>
    </row>
    <row r="7" spans="1:10">
      <c r="A7" s="298" t="s">
        <v>150</v>
      </c>
      <c r="B7" s="38" t="s">
        <v>149</v>
      </c>
      <c r="C7" s="38">
        <v>1290</v>
      </c>
      <c r="D7" s="38"/>
      <c r="E7" s="38"/>
      <c r="F7" s="38">
        <f>C7+D7+E7</f>
        <v>1290</v>
      </c>
      <c r="G7" s="38"/>
      <c r="H7" s="38"/>
      <c r="I7" s="38"/>
      <c r="J7" s="39">
        <f>G7+H7+I7</f>
        <v>0</v>
      </c>
    </row>
    <row r="8" spans="1:10">
      <c r="A8" s="299"/>
      <c r="B8" s="38" t="s">
        <v>39</v>
      </c>
      <c r="C8" s="38">
        <v>759</v>
      </c>
      <c r="D8" s="38"/>
      <c r="E8" s="38"/>
      <c r="F8" s="38">
        <f t="shared" ref="F8:F12" si="0">C8+D8+E8</f>
        <v>759</v>
      </c>
      <c r="G8" s="38"/>
      <c r="H8" s="38"/>
      <c r="I8" s="38"/>
      <c r="J8" s="39">
        <f t="shared" ref="J8:J72" si="1">G8+H8+I8</f>
        <v>0</v>
      </c>
    </row>
    <row r="9" spans="1:10">
      <c r="A9" s="299"/>
      <c r="B9" s="38" t="s">
        <v>148</v>
      </c>
      <c r="C9" s="38">
        <v>0</v>
      </c>
      <c r="D9" s="38"/>
      <c r="E9" s="38"/>
      <c r="F9" s="38">
        <f t="shared" si="0"/>
        <v>0</v>
      </c>
      <c r="G9" s="38"/>
      <c r="H9" s="38"/>
      <c r="I9" s="38"/>
      <c r="J9" s="39">
        <f t="shared" si="1"/>
        <v>0</v>
      </c>
    </row>
    <row r="10" spans="1:10">
      <c r="A10" s="299"/>
      <c r="B10" s="38" t="s">
        <v>40</v>
      </c>
      <c r="C10" s="38">
        <v>685</v>
      </c>
      <c r="D10" s="38"/>
      <c r="E10" s="38"/>
      <c r="F10" s="38">
        <f t="shared" si="0"/>
        <v>685</v>
      </c>
      <c r="G10" s="38"/>
      <c r="H10" s="38"/>
      <c r="I10" s="38"/>
      <c r="J10" s="39">
        <f t="shared" si="1"/>
        <v>0</v>
      </c>
    </row>
    <row r="11" spans="1:10">
      <c r="A11" s="299"/>
      <c r="B11" s="38" t="s">
        <v>41</v>
      </c>
      <c r="C11" s="38">
        <v>10</v>
      </c>
      <c r="D11" s="38"/>
      <c r="E11" s="38"/>
      <c r="F11" s="38">
        <f t="shared" si="0"/>
        <v>10</v>
      </c>
      <c r="G11" s="38"/>
      <c r="H11" s="38"/>
      <c r="I11" s="38"/>
      <c r="J11" s="39">
        <f t="shared" si="1"/>
        <v>0</v>
      </c>
    </row>
    <row r="12" spans="1:10" ht="15.75" thickBot="1">
      <c r="A12" s="300"/>
      <c r="B12" s="40" t="s">
        <v>42</v>
      </c>
      <c r="C12" s="41">
        <f>C10+C11</f>
        <v>695</v>
      </c>
      <c r="D12" s="41"/>
      <c r="E12" s="41"/>
      <c r="F12" s="38">
        <f t="shared" si="0"/>
        <v>695</v>
      </c>
      <c r="G12" s="41"/>
      <c r="H12" s="41"/>
      <c r="I12" s="41"/>
      <c r="J12" s="42">
        <f t="shared" si="1"/>
        <v>0</v>
      </c>
    </row>
    <row r="13" spans="1:10" ht="15.75" thickTop="1">
      <c r="A13" s="314" t="s">
        <v>43</v>
      </c>
      <c r="B13" s="315"/>
      <c r="C13" s="43"/>
      <c r="D13" s="43"/>
      <c r="E13" s="43"/>
      <c r="F13" s="43"/>
      <c r="G13" s="43"/>
      <c r="H13" s="43"/>
      <c r="I13" s="43"/>
      <c r="J13" s="44"/>
    </row>
    <row r="14" spans="1:10">
      <c r="A14" s="298" t="s">
        <v>150</v>
      </c>
      <c r="B14" s="38" t="s">
        <v>149</v>
      </c>
      <c r="C14" s="38">
        <v>1830</v>
      </c>
      <c r="D14" s="38"/>
      <c r="E14" s="38"/>
      <c r="F14" s="38">
        <f t="shared" ref="F14:F21" si="2">C14+D14+E14</f>
        <v>1830</v>
      </c>
      <c r="G14" s="38"/>
      <c r="H14" s="38"/>
      <c r="I14" s="38"/>
      <c r="J14" s="39">
        <f t="shared" si="1"/>
        <v>0</v>
      </c>
    </row>
    <row r="15" spans="1:10">
      <c r="A15" s="299"/>
      <c r="B15" s="38" t="s">
        <v>39</v>
      </c>
      <c r="C15" s="38">
        <v>731</v>
      </c>
      <c r="D15" s="38"/>
      <c r="E15" s="38"/>
      <c r="F15" s="38">
        <f t="shared" si="2"/>
        <v>731</v>
      </c>
      <c r="G15" s="38"/>
      <c r="H15" s="38"/>
      <c r="I15" s="38"/>
      <c r="J15" s="39">
        <f t="shared" si="1"/>
        <v>0</v>
      </c>
    </row>
    <row r="16" spans="1:10">
      <c r="A16" s="299"/>
      <c r="B16" s="38" t="s">
        <v>148</v>
      </c>
      <c r="C16" s="38">
        <v>0</v>
      </c>
      <c r="D16" s="38"/>
      <c r="E16" s="38"/>
      <c r="F16" s="38">
        <f t="shared" si="2"/>
        <v>0</v>
      </c>
      <c r="G16" s="38"/>
      <c r="H16" s="38"/>
      <c r="I16" s="38"/>
      <c r="J16" s="39">
        <f t="shared" si="1"/>
        <v>0</v>
      </c>
    </row>
    <row r="17" spans="1:10">
      <c r="A17" s="299"/>
      <c r="B17" s="38" t="s">
        <v>40</v>
      </c>
      <c r="C17" s="38">
        <v>0</v>
      </c>
      <c r="D17" s="38"/>
      <c r="E17" s="38"/>
      <c r="F17" s="38">
        <f t="shared" si="2"/>
        <v>0</v>
      </c>
      <c r="G17" s="38"/>
      <c r="H17" s="38"/>
      <c r="I17" s="38"/>
      <c r="J17" s="39">
        <f t="shared" si="1"/>
        <v>0</v>
      </c>
    </row>
    <row r="18" spans="1:10">
      <c r="A18" s="299"/>
      <c r="B18" s="38" t="s">
        <v>41</v>
      </c>
      <c r="C18" s="38">
        <v>81</v>
      </c>
      <c r="D18" s="38"/>
      <c r="E18" s="38"/>
      <c r="F18" s="38">
        <f t="shared" si="2"/>
        <v>81</v>
      </c>
      <c r="G18" s="38"/>
      <c r="H18" s="38"/>
      <c r="I18" s="38"/>
      <c r="J18" s="39">
        <f t="shared" si="1"/>
        <v>0</v>
      </c>
    </row>
    <row r="19" spans="1:10">
      <c r="A19" s="299"/>
      <c r="B19" s="45" t="s">
        <v>234</v>
      </c>
      <c r="C19" s="45">
        <v>290</v>
      </c>
      <c r="D19" s="45"/>
      <c r="E19" s="45"/>
      <c r="F19" s="38">
        <f t="shared" si="2"/>
        <v>290</v>
      </c>
      <c r="G19" s="45"/>
      <c r="H19" s="45"/>
      <c r="I19" s="45"/>
      <c r="J19" s="39">
        <f t="shared" si="1"/>
        <v>0</v>
      </c>
    </row>
    <row r="20" spans="1:10">
      <c r="A20" s="299"/>
      <c r="B20" s="45" t="s">
        <v>242</v>
      </c>
      <c r="C20" s="45">
        <v>73</v>
      </c>
      <c r="D20" s="45"/>
      <c r="E20" s="45"/>
      <c r="F20" s="38">
        <f t="shared" si="2"/>
        <v>73</v>
      </c>
      <c r="G20" s="45"/>
      <c r="H20" s="45"/>
      <c r="I20" s="45"/>
      <c r="J20" s="39">
        <f t="shared" si="1"/>
        <v>0</v>
      </c>
    </row>
    <row r="21" spans="1:10" ht="15.75" thickBot="1">
      <c r="A21" s="300"/>
      <c r="B21" s="40" t="s">
        <v>243</v>
      </c>
      <c r="C21" s="41">
        <f>C17+C18+C19+C20</f>
        <v>444</v>
      </c>
      <c r="D21" s="41"/>
      <c r="E21" s="41"/>
      <c r="F21" s="38">
        <f t="shared" si="2"/>
        <v>444</v>
      </c>
      <c r="G21" s="41"/>
      <c r="H21" s="41"/>
      <c r="I21" s="41"/>
      <c r="J21" s="39">
        <f t="shared" si="1"/>
        <v>0</v>
      </c>
    </row>
    <row r="22" spans="1:10" ht="15.75" thickTop="1">
      <c r="A22" s="314" t="s">
        <v>8</v>
      </c>
      <c r="B22" s="315"/>
      <c r="C22" s="43"/>
      <c r="D22" s="43"/>
      <c r="E22" s="43"/>
      <c r="F22" s="43"/>
      <c r="G22" s="43"/>
      <c r="H22" s="43"/>
      <c r="I22" s="43"/>
      <c r="J22" s="44"/>
    </row>
    <row r="23" spans="1:10">
      <c r="A23" s="298" t="s">
        <v>150</v>
      </c>
      <c r="B23" s="38" t="s">
        <v>149</v>
      </c>
      <c r="C23" s="38">
        <v>76</v>
      </c>
      <c r="D23" s="38"/>
      <c r="E23" s="38"/>
      <c r="F23" s="38">
        <f t="shared" ref="F23:F29" si="3">C23+D23+E23</f>
        <v>76</v>
      </c>
      <c r="G23" s="38"/>
      <c r="H23" s="38"/>
      <c r="I23" s="38"/>
      <c r="J23" s="39">
        <f t="shared" si="1"/>
        <v>0</v>
      </c>
    </row>
    <row r="24" spans="1:10">
      <c r="A24" s="299"/>
      <c r="B24" s="38" t="s">
        <v>39</v>
      </c>
      <c r="C24" s="38">
        <v>74</v>
      </c>
      <c r="D24" s="38"/>
      <c r="E24" s="38"/>
      <c r="F24" s="38">
        <f t="shared" si="3"/>
        <v>74</v>
      </c>
      <c r="G24" s="38"/>
      <c r="H24" s="38"/>
      <c r="I24" s="38"/>
      <c r="J24" s="39">
        <f t="shared" si="1"/>
        <v>0</v>
      </c>
    </row>
    <row r="25" spans="1:10">
      <c r="A25" s="299"/>
      <c r="B25" s="38" t="s">
        <v>148</v>
      </c>
      <c r="C25" s="38">
        <v>0</v>
      </c>
      <c r="D25" s="38"/>
      <c r="E25" s="38"/>
      <c r="F25" s="38">
        <f t="shared" si="3"/>
        <v>0</v>
      </c>
      <c r="G25" s="38"/>
      <c r="H25" s="38"/>
      <c r="I25" s="38"/>
      <c r="J25" s="39">
        <f t="shared" si="1"/>
        <v>0</v>
      </c>
    </row>
    <row r="26" spans="1:10">
      <c r="A26" s="299"/>
      <c r="B26" s="38" t="s">
        <v>40</v>
      </c>
      <c r="C26" s="38">
        <v>0</v>
      </c>
      <c r="D26" s="38"/>
      <c r="E26" s="38"/>
      <c r="F26" s="38">
        <f t="shared" si="3"/>
        <v>0</v>
      </c>
      <c r="G26" s="38"/>
      <c r="H26" s="38"/>
      <c r="I26" s="38"/>
      <c r="J26" s="39">
        <f t="shared" si="1"/>
        <v>0</v>
      </c>
    </row>
    <row r="27" spans="1:10">
      <c r="A27" s="299"/>
      <c r="B27" s="38" t="s">
        <v>41</v>
      </c>
      <c r="C27" s="38">
        <v>0</v>
      </c>
      <c r="D27" s="38"/>
      <c r="E27" s="38"/>
      <c r="F27" s="38">
        <f t="shared" si="3"/>
        <v>0</v>
      </c>
      <c r="G27" s="38"/>
      <c r="H27" s="38"/>
      <c r="I27" s="38"/>
      <c r="J27" s="39">
        <f t="shared" si="1"/>
        <v>0</v>
      </c>
    </row>
    <row r="28" spans="1:10">
      <c r="A28" s="299"/>
      <c r="B28" s="45" t="s">
        <v>244</v>
      </c>
      <c r="C28" s="45">
        <v>60</v>
      </c>
      <c r="D28" s="45"/>
      <c r="E28" s="45"/>
      <c r="F28" s="38">
        <f t="shared" si="3"/>
        <v>60</v>
      </c>
      <c r="G28" s="45"/>
      <c r="H28" s="45"/>
      <c r="I28" s="45"/>
      <c r="J28" s="39">
        <f t="shared" si="1"/>
        <v>0</v>
      </c>
    </row>
    <row r="29" spans="1:10" ht="15.75" thickBot="1">
      <c r="A29" s="300"/>
      <c r="B29" s="40" t="s">
        <v>235</v>
      </c>
      <c r="C29" s="41">
        <f>C26+C27+C28</f>
        <v>60</v>
      </c>
      <c r="D29" s="41"/>
      <c r="E29" s="41"/>
      <c r="F29" s="38">
        <f t="shared" si="3"/>
        <v>60</v>
      </c>
      <c r="G29" s="41"/>
      <c r="H29" s="41"/>
      <c r="I29" s="41"/>
      <c r="J29" s="39">
        <f t="shared" si="1"/>
        <v>0</v>
      </c>
    </row>
    <row r="30" spans="1:10" ht="15.75" thickTop="1">
      <c r="A30" s="314" t="s">
        <v>9</v>
      </c>
      <c r="B30" s="315"/>
      <c r="C30" s="43"/>
      <c r="D30" s="43"/>
      <c r="E30" s="43"/>
      <c r="F30" s="43"/>
      <c r="G30" s="43"/>
      <c r="H30" s="43"/>
      <c r="I30" s="43"/>
      <c r="J30" s="44"/>
    </row>
    <row r="31" spans="1:10">
      <c r="A31" s="298" t="s">
        <v>150</v>
      </c>
      <c r="B31" s="38" t="s">
        <v>149</v>
      </c>
      <c r="C31" s="38">
        <v>0</v>
      </c>
      <c r="D31" s="38"/>
      <c r="E31" s="38"/>
      <c r="F31" s="38">
        <f t="shared" ref="F31:F36" si="4">C31+D31+E31</f>
        <v>0</v>
      </c>
      <c r="G31" s="38"/>
      <c r="H31" s="38"/>
      <c r="I31" s="38"/>
      <c r="J31" s="39">
        <f t="shared" si="1"/>
        <v>0</v>
      </c>
    </row>
    <row r="32" spans="1:10">
      <c r="A32" s="299"/>
      <c r="B32" s="38" t="s">
        <v>39</v>
      </c>
      <c r="C32" s="38">
        <v>0</v>
      </c>
      <c r="D32" s="38"/>
      <c r="E32" s="38"/>
      <c r="F32" s="38">
        <f t="shared" si="4"/>
        <v>0</v>
      </c>
      <c r="G32" s="38"/>
      <c r="H32" s="38"/>
      <c r="I32" s="38"/>
      <c r="J32" s="39">
        <f t="shared" si="1"/>
        <v>0</v>
      </c>
    </row>
    <row r="33" spans="1:10">
      <c r="A33" s="299"/>
      <c r="B33" s="38" t="s">
        <v>148</v>
      </c>
      <c r="C33" s="38">
        <v>0</v>
      </c>
      <c r="D33" s="38"/>
      <c r="E33" s="38"/>
      <c r="F33" s="38">
        <f t="shared" si="4"/>
        <v>0</v>
      </c>
      <c r="G33" s="38"/>
      <c r="H33" s="38"/>
      <c r="I33" s="38"/>
      <c r="J33" s="39">
        <f t="shared" si="1"/>
        <v>0</v>
      </c>
    </row>
    <row r="34" spans="1:10">
      <c r="A34" s="299"/>
      <c r="B34" s="38" t="s">
        <v>40</v>
      </c>
      <c r="C34" s="38">
        <v>0</v>
      </c>
      <c r="D34" s="38"/>
      <c r="E34" s="38"/>
      <c r="F34" s="38">
        <f t="shared" si="4"/>
        <v>0</v>
      </c>
      <c r="G34" s="38"/>
      <c r="H34" s="38"/>
      <c r="I34" s="38"/>
      <c r="J34" s="39">
        <f t="shared" si="1"/>
        <v>0</v>
      </c>
    </row>
    <row r="35" spans="1:10">
      <c r="A35" s="299"/>
      <c r="B35" s="38" t="s">
        <v>41</v>
      </c>
      <c r="C35" s="38">
        <v>0</v>
      </c>
      <c r="D35" s="38"/>
      <c r="E35" s="38"/>
      <c r="F35" s="38">
        <f t="shared" si="4"/>
        <v>0</v>
      </c>
      <c r="G35" s="38"/>
      <c r="H35" s="38"/>
      <c r="I35" s="38"/>
      <c r="J35" s="39">
        <f t="shared" si="1"/>
        <v>0</v>
      </c>
    </row>
    <row r="36" spans="1:10" ht="15.75" thickBot="1">
      <c r="A36" s="300"/>
      <c r="B36" s="40" t="s">
        <v>42</v>
      </c>
      <c r="C36" s="41">
        <f>C34+C35</f>
        <v>0</v>
      </c>
      <c r="D36" s="41"/>
      <c r="E36" s="41"/>
      <c r="F36" s="38">
        <f t="shared" si="4"/>
        <v>0</v>
      </c>
      <c r="G36" s="41"/>
      <c r="H36" s="41"/>
      <c r="I36" s="41"/>
      <c r="J36" s="39">
        <f t="shared" si="1"/>
        <v>0</v>
      </c>
    </row>
    <row r="37" spans="1:10" ht="15.75" thickTop="1">
      <c r="A37" s="314" t="s">
        <v>10</v>
      </c>
      <c r="B37" s="315"/>
      <c r="C37" s="43"/>
      <c r="D37" s="43"/>
      <c r="E37" s="43"/>
      <c r="F37" s="43"/>
      <c r="G37" s="43"/>
      <c r="H37" s="43"/>
      <c r="I37" s="43"/>
      <c r="J37" s="44"/>
    </row>
    <row r="38" spans="1:10">
      <c r="A38" s="298" t="s">
        <v>150</v>
      </c>
      <c r="B38" s="38" t="s">
        <v>149</v>
      </c>
      <c r="C38" s="38">
        <v>75</v>
      </c>
      <c r="D38" s="38"/>
      <c r="E38" s="38"/>
      <c r="F38" s="38">
        <f t="shared" ref="F38:F44" si="5">C38+D38+E38</f>
        <v>75</v>
      </c>
      <c r="G38" s="38"/>
      <c r="H38" s="38"/>
      <c r="I38" s="38"/>
      <c r="J38" s="39">
        <f t="shared" si="1"/>
        <v>0</v>
      </c>
    </row>
    <row r="39" spans="1:10">
      <c r="A39" s="299"/>
      <c r="B39" s="38" t="s">
        <v>39</v>
      </c>
      <c r="C39" s="38">
        <v>73</v>
      </c>
      <c r="D39" s="38"/>
      <c r="E39" s="38"/>
      <c r="F39" s="38">
        <f t="shared" si="5"/>
        <v>73</v>
      </c>
      <c r="G39" s="38"/>
      <c r="H39" s="38"/>
      <c r="I39" s="38"/>
      <c r="J39" s="39">
        <f t="shared" si="1"/>
        <v>0</v>
      </c>
    </row>
    <row r="40" spans="1:10">
      <c r="A40" s="299"/>
      <c r="B40" s="38" t="s">
        <v>148</v>
      </c>
      <c r="C40" s="38">
        <v>0</v>
      </c>
      <c r="D40" s="38"/>
      <c r="E40" s="38"/>
      <c r="F40" s="38">
        <f t="shared" si="5"/>
        <v>0</v>
      </c>
      <c r="G40" s="38"/>
      <c r="H40" s="38"/>
      <c r="I40" s="38"/>
      <c r="J40" s="39">
        <f t="shared" si="1"/>
        <v>0</v>
      </c>
    </row>
    <row r="41" spans="1:10">
      <c r="A41" s="299"/>
      <c r="B41" s="38" t="s">
        <v>40</v>
      </c>
      <c r="C41" s="38">
        <v>0</v>
      </c>
      <c r="D41" s="38"/>
      <c r="E41" s="38"/>
      <c r="F41" s="38">
        <f t="shared" si="5"/>
        <v>0</v>
      </c>
      <c r="G41" s="38"/>
      <c r="H41" s="38"/>
      <c r="I41" s="38"/>
      <c r="J41" s="39">
        <f t="shared" si="1"/>
        <v>0</v>
      </c>
    </row>
    <row r="42" spans="1:10">
      <c r="A42" s="299"/>
      <c r="B42" s="38" t="s">
        <v>41</v>
      </c>
      <c r="C42" s="38">
        <v>0</v>
      </c>
      <c r="D42" s="38"/>
      <c r="E42" s="38"/>
      <c r="F42" s="38">
        <f t="shared" si="5"/>
        <v>0</v>
      </c>
      <c r="G42" s="38"/>
      <c r="H42" s="38"/>
      <c r="I42" s="38"/>
      <c r="J42" s="39">
        <f t="shared" si="1"/>
        <v>0</v>
      </c>
    </row>
    <row r="43" spans="1:10">
      <c r="A43" s="299"/>
      <c r="B43" s="45" t="s">
        <v>244</v>
      </c>
      <c r="C43" s="45">
        <v>68</v>
      </c>
      <c r="D43" s="45"/>
      <c r="E43" s="45"/>
      <c r="F43" s="38">
        <f t="shared" si="5"/>
        <v>68</v>
      </c>
      <c r="G43" s="45"/>
      <c r="H43" s="45"/>
      <c r="I43" s="45"/>
      <c r="J43" s="39">
        <f t="shared" si="1"/>
        <v>0</v>
      </c>
    </row>
    <row r="44" spans="1:10" ht="15.75" thickBot="1">
      <c r="A44" s="300"/>
      <c r="B44" s="40" t="s">
        <v>235</v>
      </c>
      <c r="C44" s="41">
        <f>C41+C42+C43</f>
        <v>68</v>
      </c>
      <c r="D44" s="41"/>
      <c r="E44" s="41"/>
      <c r="F44" s="38">
        <f t="shared" si="5"/>
        <v>68</v>
      </c>
      <c r="G44" s="41"/>
      <c r="H44" s="41"/>
      <c r="I44" s="41"/>
      <c r="J44" s="39">
        <f t="shared" si="1"/>
        <v>0</v>
      </c>
    </row>
    <row r="45" spans="1:10" ht="15.75" thickTop="1">
      <c r="A45" s="314" t="s">
        <v>151</v>
      </c>
      <c r="B45" s="315"/>
      <c r="C45" s="43"/>
      <c r="D45" s="43"/>
      <c r="E45" s="43"/>
      <c r="F45" s="43"/>
      <c r="G45" s="43"/>
      <c r="H45" s="43"/>
      <c r="I45" s="43"/>
      <c r="J45" s="44"/>
    </row>
    <row r="46" spans="1:10">
      <c r="A46" s="298" t="s">
        <v>150</v>
      </c>
      <c r="B46" s="38" t="s">
        <v>149</v>
      </c>
      <c r="C46" s="38">
        <v>351</v>
      </c>
      <c r="D46" s="38"/>
      <c r="E46" s="38"/>
      <c r="F46" s="38">
        <f t="shared" ref="F46:F51" si="6">C46+D46+E46</f>
        <v>351</v>
      </c>
      <c r="G46" s="38"/>
      <c r="H46" s="38"/>
      <c r="I46" s="38"/>
      <c r="J46" s="39">
        <f t="shared" si="1"/>
        <v>0</v>
      </c>
    </row>
    <row r="47" spans="1:10">
      <c r="A47" s="299"/>
      <c r="B47" s="38" t="s">
        <v>39</v>
      </c>
      <c r="C47" s="38">
        <v>195</v>
      </c>
      <c r="D47" s="38"/>
      <c r="E47" s="38"/>
      <c r="F47" s="38">
        <f t="shared" si="6"/>
        <v>195</v>
      </c>
      <c r="G47" s="38"/>
      <c r="H47" s="38"/>
      <c r="I47" s="38"/>
      <c r="J47" s="39">
        <f t="shared" si="1"/>
        <v>0</v>
      </c>
    </row>
    <row r="48" spans="1:10">
      <c r="A48" s="299"/>
      <c r="B48" s="38" t="s">
        <v>148</v>
      </c>
      <c r="C48" s="38">
        <v>0</v>
      </c>
      <c r="D48" s="38"/>
      <c r="E48" s="38"/>
      <c r="F48" s="38">
        <f t="shared" si="6"/>
        <v>0</v>
      </c>
      <c r="G48" s="38"/>
      <c r="H48" s="38"/>
      <c r="I48" s="38"/>
      <c r="J48" s="39">
        <f t="shared" si="1"/>
        <v>0</v>
      </c>
    </row>
    <row r="49" spans="1:10">
      <c r="A49" s="299"/>
      <c r="B49" s="46" t="s">
        <v>236</v>
      </c>
      <c r="C49" s="38">
        <v>98</v>
      </c>
      <c r="D49" s="38"/>
      <c r="E49" s="38"/>
      <c r="F49" s="38">
        <f t="shared" si="6"/>
        <v>98</v>
      </c>
      <c r="G49" s="38"/>
      <c r="H49" s="38"/>
      <c r="I49" s="38"/>
      <c r="J49" s="39">
        <f t="shared" si="1"/>
        <v>0</v>
      </c>
    </row>
    <row r="50" spans="1:10">
      <c r="A50" s="299"/>
      <c r="B50" s="38" t="s">
        <v>41</v>
      </c>
      <c r="C50" s="38">
        <v>4</v>
      </c>
      <c r="D50" s="38"/>
      <c r="E50" s="38"/>
      <c r="F50" s="38">
        <f t="shared" si="6"/>
        <v>4</v>
      </c>
      <c r="G50" s="38"/>
      <c r="H50" s="38"/>
      <c r="I50" s="38"/>
      <c r="J50" s="39">
        <f t="shared" si="1"/>
        <v>0</v>
      </c>
    </row>
    <row r="51" spans="1:10" ht="15.75" thickBot="1">
      <c r="A51" s="300"/>
      <c r="B51" s="40" t="s">
        <v>42</v>
      </c>
      <c r="C51" s="41">
        <f>C49+C50</f>
        <v>102</v>
      </c>
      <c r="D51" s="41"/>
      <c r="E51" s="41"/>
      <c r="F51" s="38">
        <f t="shared" si="6"/>
        <v>102</v>
      </c>
      <c r="G51" s="41"/>
      <c r="H51" s="41"/>
      <c r="I51" s="41"/>
      <c r="J51" s="39">
        <f t="shared" si="1"/>
        <v>0</v>
      </c>
    </row>
    <row r="52" spans="1:10" ht="15.75" thickTop="1">
      <c r="A52" s="314" t="s">
        <v>11</v>
      </c>
      <c r="B52" s="315"/>
      <c r="C52" s="43"/>
      <c r="D52" s="43"/>
      <c r="E52" s="43"/>
      <c r="F52" s="43"/>
      <c r="G52" s="43"/>
      <c r="H52" s="43"/>
      <c r="I52" s="43"/>
      <c r="J52" s="44"/>
    </row>
    <row r="53" spans="1:10">
      <c r="A53" s="298" t="s">
        <v>150</v>
      </c>
      <c r="B53" s="38" t="s">
        <v>149</v>
      </c>
      <c r="C53" s="38">
        <v>3</v>
      </c>
      <c r="D53" s="38"/>
      <c r="E53" s="38"/>
      <c r="F53" s="38">
        <f t="shared" ref="F53:F58" si="7">C53+D53+E53</f>
        <v>3</v>
      </c>
      <c r="G53" s="38"/>
      <c r="H53" s="38"/>
      <c r="I53" s="38"/>
      <c r="J53" s="39">
        <f t="shared" si="1"/>
        <v>0</v>
      </c>
    </row>
    <row r="54" spans="1:10">
      <c r="A54" s="299"/>
      <c r="B54" s="38" t="s">
        <v>39</v>
      </c>
      <c r="C54" s="38">
        <v>3</v>
      </c>
      <c r="D54" s="38"/>
      <c r="E54" s="38"/>
      <c r="F54" s="38">
        <f t="shared" si="7"/>
        <v>3</v>
      </c>
      <c r="G54" s="38"/>
      <c r="H54" s="38"/>
      <c r="I54" s="38"/>
      <c r="J54" s="39">
        <f t="shared" si="1"/>
        <v>0</v>
      </c>
    </row>
    <row r="55" spans="1:10">
      <c r="A55" s="299"/>
      <c r="B55" s="38" t="s">
        <v>148</v>
      </c>
      <c r="C55" s="38">
        <v>0</v>
      </c>
      <c r="D55" s="38"/>
      <c r="E55" s="38"/>
      <c r="F55" s="38">
        <f t="shared" si="7"/>
        <v>0</v>
      </c>
      <c r="G55" s="38"/>
      <c r="H55" s="38"/>
      <c r="I55" s="38"/>
      <c r="J55" s="39">
        <f t="shared" si="1"/>
        <v>0</v>
      </c>
    </row>
    <row r="56" spans="1:10">
      <c r="A56" s="299"/>
      <c r="B56" s="38" t="s">
        <v>238</v>
      </c>
      <c r="C56" s="38">
        <v>3</v>
      </c>
      <c r="D56" s="38"/>
      <c r="E56" s="38"/>
      <c r="F56" s="38">
        <f t="shared" si="7"/>
        <v>3</v>
      </c>
      <c r="G56" s="38"/>
      <c r="H56" s="38"/>
      <c r="I56" s="38"/>
      <c r="J56" s="39">
        <f t="shared" si="1"/>
        <v>0</v>
      </c>
    </row>
    <row r="57" spans="1:10">
      <c r="A57" s="299"/>
      <c r="B57" s="38" t="s">
        <v>237</v>
      </c>
      <c r="C57" s="38">
        <v>0</v>
      </c>
      <c r="D57" s="38"/>
      <c r="E57" s="38"/>
      <c r="F57" s="38">
        <f t="shared" si="7"/>
        <v>0</v>
      </c>
      <c r="G57" s="38"/>
      <c r="H57" s="38"/>
      <c r="I57" s="38"/>
      <c r="J57" s="39">
        <f t="shared" si="1"/>
        <v>0</v>
      </c>
    </row>
    <row r="58" spans="1:10" ht="15.75" thickBot="1">
      <c r="A58" s="300"/>
      <c r="B58" s="40" t="s">
        <v>42</v>
      </c>
      <c r="C58" s="45">
        <f>C56+C57</f>
        <v>3</v>
      </c>
      <c r="D58" s="45"/>
      <c r="E58" s="45"/>
      <c r="F58" s="38">
        <f t="shared" si="7"/>
        <v>3</v>
      </c>
      <c r="G58" s="45"/>
      <c r="H58" s="45"/>
      <c r="I58" s="45"/>
      <c r="J58" s="39">
        <f t="shared" si="1"/>
        <v>0</v>
      </c>
    </row>
    <row r="59" spans="1:10" ht="15.75" thickTop="1">
      <c r="A59" s="314" t="s">
        <v>44</v>
      </c>
      <c r="B59" s="315"/>
      <c r="C59" s="38"/>
      <c r="D59" s="38"/>
      <c r="E59" s="38"/>
      <c r="F59" s="38"/>
      <c r="G59" s="38"/>
      <c r="H59" s="38"/>
      <c r="I59" s="38"/>
      <c r="J59" s="38"/>
    </row>
    <row r="60" spans="1:10" ht="15" customHeight="1">
      <c r="A60" s="316" t="s">
        <v>150</v>
      </c>
      <c r="B60" s="38" t="s">
        <v>45</v>
      </c>
      <c r="C60" s="38">
        <v>480</v>
      </c>
      <c r="D60" s="38"/>
      <c r="E60" s="38"/>
      <c r="F60" s="38">
        <f t="shared" ref="F60:F72" si="8">C60+D60+E60</f>
        <v>480</v>
      </c>
      <c r="G60" s="38"/>
      <c r="H60" s="38"/>
      <c r="I60" s="38"/>
      <c r="J60" s="38">
        <f t="shared" si="1"/>
        <v>0</v>
      </c>
    </row>
    <row r="61" spans="1:10">
      <c r="A61" s="317"/>
      <c r="B61" s="38" t="s">
        <v>39</v>
      </c>
      <c r="C61" s="38">
        <v>432</v>
      </c>
      <c r="D61" s="38"/>
      <c r="E61" s="38"/>
      <c r="F61" s="38">
        <f t="shared" si="8"/>
        <v>432</v>
      </c>
      <c r="G61" s="38"/>
      <c r="H61" s="38"/>
      <c r="I61" s="38"/>
      <c r="J61" s="38">
        <f t="shared" si="1"/>
        <v>0</v>
      </c>
    </row>
    <row r="62" spans="1:10">
      <c r="A62" s="317"/>
      <c r="B62" s="38" t="s">
        <v>148</v>
      </c>
      <c r="C62" s="38">
        <v>0</v>
      </c>
      <c r="D62" s="38"/>
      <c r="E62" s="38"/>
      <c r="F62" s="38">
        <f t="shared" si="8"/>
        <v>0</v>
      </c>
      <c r="G62" s="38"/>
      <c r="H62" s="38"/>
      <c r="I62" s="38"/>
      <c r="J62" s="38">
        <f t="shared" si="1"/>
        <v>0</v>
      </c>
    </row>
    <row r="63" spans="1:10">
      <c r="A63" s="317"/>
      <c r="B63" s="38" t="s">
        <v>40</v>
      </c>
      <c r="C63" s="38">
        <v>0</v>
      </c>
      <c r="D63" s="38"/>
      <c r="E63" s="38"/>
      <c r="F63" s="38">
        <f t="shared" si="8"/>
        <v>0</v>
      </c>
      <c r="G63" s="38"/>
      <c r="H63" s="38"/>
      <c r="I63" s="38"/>
      <c r="J63" s="38">
        <f t="shared" si="1"/>
        <v>0</v>
      </c>
    </row>
    <row r="64" spans="1:10">
      <c r="A64" s="317"/>
      <c r="B64" s="38" t="s">
        <v>41</v>
      </c>
      <c r="C64" s="38">
        <v>16</v>
      </c>
      <c r="D64" s="38"/>
      <c r="E64" s="38"/>
      <c r="F64" s="38">
        <f t="shared" si="8"/>
        <v>16</v>
      </c>
      <c r="G64" s="38"/>
      <c r="H64" s="38"/>
      <c r="I64" s="38"/>
      <c r="J64" s="38">
        <f t="shared" si="1"/>
        <v>0</v>
      </c>
    </row>
    <row r="65" spans="1:36">
      <c r="A65" s="317"/>
      <c r="B65" s="46" t="s">
        <v>42</v>
      </c>
      <c r="C65" s="38">
        <f>C63+C64</f>
        <v>16</v>
      </c>
      <c r="D65" s="38"/>
      <c r="E65" s="38"/>
      <c r="F65" s="38">
        <f t="shared" si="8"/>
        <v>16</v>
      </c>
      <c r="G65" s="38"/>
      <c r="H65" s="38"/>
      <c r="I65" s="38"/>
      <c r="J65" s="38">
        <v>0</v>
      </c>
    </row>
    <row r="66" spans="1:36" ht="18.75" customHeight="1">
      <c r="A66" s="57"/>
      <c r="B66" s="61" t="s">
        <v>167</v>
      </c>
      <c r="C66" s="58"/>
      <c r="D66" s="58"/>
      <c r="E66" s="58"/>
      <c r="F66" s="58"/>
      <c r="G66" s="58"/>
      <c r="H66" s="58"/>
      <c r="I66" s="58"/>
      <c r="J66" s="59"/>
    </row>
    <row r="67" spans="1:36">
      <c r="A67" s="318" t="s">
        <v>150</v>
      </c>
      <c r="B67" s="38" t="s">
        <v>149</v>
      </c>
      <c r="C67" s="38">
        <v>30</v>
      </c>
      <c r="D67" s="38"/>
      <c r="E67" s="38"/>
      <c r="F67" s="38">
        <f t="shared" si="8"/>
        <v>30</v>
      </c>
      <c r="G67" s="38"/>
      <c r="H67" s="38"/>
      <c r="I67" s="38"/>
      <c r="J67" s="38">
        <f t="shared" si="1"/>
        <v>0</v>
      </c>
    </row>
    <row r="68" spans="1:36">
      <c r="A68" s="318"/>
      <c r="B68" s="38" t="s">
        <v>39</v>
      </c>
      <c r="C68" s="38">
        <v>30</v>
      </c>
      <c r="D68" s="38"/>
      <c r="E68" s="38"/>
      <c r="F68" s="38">
        <f t="shared" si="8"/>
        <v>30</v>
      </c>
      <c r="G68" s="38"/>
      <c r="H68" s="38"/>
      <c r="I68" s="38"/>
      <c r="J68" s="38">
        <f t="shared" si="1"/>
        <v>0</v>
      </c>
    </row>
    <row r="69" spans="1:36">
      <c r="A69" s="318"/>
      <c r="B69" s="38" t="s">
        <v>148</v>
      </c>
      <c r="C69" s="38">
        <v>0</v>
      </c>
      <c r="D69" s="38"/>
      <c r="E69" s="38"/>
      <c r="F69" s="38">
        <f t="shared" si="8"/>
        <v>0</v>
      </c>
      <c r="G69" s="38"/>
      <c r="H69" s="38"/>
      <c r="I69" s="38"/>
      <c r="J69" s="38">
        <f t="shared" si="1"/>
        <v>0</v>
      </c>
    </row>
    <row r="70" spans="1:36">
      <c r="A70" s="318"/>
      <c r="B70" s="38" t="s">
        <v>40</v>
      </c>
      <c r="C70" s="38">
        <v>15</v>
      </c>
      <c r="D70" s="38"/>
      <c r="E70" s="38"/>
      <c r="F70" s="38">
        <f t="shared" si="8"/>
        <v>15</v>
      </c>
      <c r="G70" s="38"/>
      <c r="H70" s="38"/>
      <c r="I70" s="38"/>
      <c r="J70" s="38">
        <f t="shared" si="1"/>
        <v>0</v>
      </c>
    </row>
    <row r="71" spans="1:36">
      <c r="A71" s="318"/>
      <c r="B71" s="38" t="s">
        <v>41</v>
      </c>
      <c r="C71" s="38">
        <v>9</v>
      </c>
      <c r="D71" s="38"/>
      <c r="E71" s="38"/>
      <c r="F71" s="38">
        <f t="shared" si="8"/>
        <v>9</v>
      </c>
      <c r="G71" s="38"/>
      <c r="H71" s="38"/>
      <c r="I71" s="38"/>
      <c r="J71" s="38">
        <f t="shared" si="1"/>
        <v>0</v>
      </c>
    </row>
    <row r="72" spans="1:36">
      <c r="A72" s="318"/>
      <c r="B72" s="46" t="s">
        <v>42</v>
      </c>
      <c r="C72" s="38">
        <f>C70+C71</f>
        <v>24</v>
      </c>
      <c r="D72" s="38"/>
      <c r="E72" s="38"/>
      <c r="F72" s="38">
        <f t="shared" si="8"/>
        <v>24</v>
      </c>
      <c r="G72" s="38"/>
      <c r="H72" s="38"/>
      <c r="I72" s="38"/>
      <c r="J72" s="38">
        <f t="shared" si="1"/>
        <v>0</v>
      </c>
    </row>
    <row r="73" spans="1:36">
      <c r="A73" s="52"/>
      <c r="B73" s="53"/>
      <c r="C73" s="54"/>
      <c r="D73" s="55"/>
      <c r="E73" s="56"/>
      <c r="F73" s="54"/>
      <c r="G73" s="54"/>
      <c r="H73" s="54"/>
      <c r="I73" s="54"/>
      <c r="J73" s="54"/>
    </row>
    <row r="74" spans="1:36">
      <c r="A74" s="319" t="s">
        <v>166</v>
      </c>
      <c r="B74" s="320"/>
      <c r="C74" s="320"/>
      <c r="D74" s="320"/>
      <c r="E74" s="320"/>
      <c r="F74" s="320"/>
      <c r="G74" s="320"/>
      <c r="H74" s="320"/>
      <c r="I74" s="320"/>
      <c r="J74" s="321"/>
    </row>
    <row r="75" spans="1:36" ht="15.75">
      <c r="A75" s="311" t="s">
        <v>33</v>
      </c>
      <c r="B75" s="311"/>
      <c r="C75" s="313" t="s">
        <v>389</v>
      </c>
      <c r="D75" s="313"/>
      <c r="E75" s="313"/>
      <c r="F75" s="313"/>
      <c r="G75" s="313" t="s">
        <v>279</v>
      </c>
      <c r="H75" s="313"/>
      <c r="I75" s="313"/>
      <c r="J75" s="313"/>
    </row>
    <row r="76" spans="1:36" ht="31.5">
      <c r="A76" s="312"/>
      <c r="B76" s="312"/>
      <c r="C76" s="7" t="s">
        <v>34</v>
      </c>
      <c r="D76" s="7" t="s">
        <v>228</v>
      </c>
      <c r="E76" s="7" t="s">
        <v>152</v>
      </c>
      <c r="F76" s="7" t="s">
        <v>3</v>
      </c>
      <c r="G76" s="7" t="s">
        <v>34</v>
      </c>
      <c r="H76" s="7" t="s">
        <v>228</v>
      </c>
      <c r="I76" s="7" t="s">
        <v>152</v>
      </c>
      <c r="J76" s="7" t="s">
        <v>3</v>
      </c>
    </row>
    <row r="77" spans="1:36" ht="18.75" customHeight="1">
      <c r="A77" s="60"/>
      <c r="B77" s="46" t="s">
        <v>168</v>
      </c>
      <c r="C77" s="193">
        <v>187</v>
      </c>
      <c r="D77" s="46"/>
      <c r="E77" s="46"/>
      <c r="F77" s="46">
        <f>C77+D77+E77</f>
        <v>187</v>
      </c>
      <c r="G77" s="46"/>
      <c r="H77" s="46"/>
      <c r="I77" s="46"/>
      <c r="J77" s="46">
        <f>G77+H77+I77</f>
        <v>0</v>
      </c>
    </row>
    <row r="79" spans="1:36" s="116" customFormat="1">
      <c r="A79" s="301" t="s">
        <v>232</v>
      </c>
      <c r="B79" s="301"/>
      <c r="C79" s="301"/>
      <c r="D79" s="301"/>
      <c r="E79" s="301"/>
      <c r="F79" s="301"/>
      <c r="G79" s="301"/>
      <c r="H79" s="301"/>
      <c r="I79" s="301"/>
      <c r="J79" s="301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</sheetData>
  <mergeCells count="29">
    <mergeCell ref="G75:J75"/>
    <mergeCell ref="A52:B52"/>
    <mergeCell ref="A53:A58"/>
    <mergeCell ref="A59:B59"/>
    <mergeCell ref="A67:A72"/>
    <mergeCell ref="A74:J74"/>
    <mergeCell ref="C75:F75"/>
    <mergeCell ref="A37:B37"/>
    <mergeCell ref="A38:A44"/>
    <mergeCell ref="A45:B45"/>
    <mergeCell ref="A46:A51"/>
    <mergeCell ref="A75:B76"/>
    <mergeCell ref="A60:A65"/>
    <mergeCell ref="A31:A36"/>
    <mergeCell ref="A79:J79"/>
    <mergeCell ref="A6:B6"/>
    <mergeCell ref="A7:A12"/>
    <mergeCell ref="A1:J1"/>
    <mergeCell ref="A2:J2"/>
    <mergeCell ref="A3:D3"/>
    <mergeCell ref="E3:J3"/>
    <mergeCell ref="A4:B5"/>
    <mergeCell ref="C4:F4"/>
    <mergeCell ref="G4:J4"/>
    <mergeCell ref="A13:B13"/>
    <mergeCell ref="A14:A21"/>
    <mergeCell ref="A22:B22"/>
    <mergeCell ref="A23:A29"/>
    <mergeCell ref="A30:B30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8"/>
  <sheetViews>
    <sheetView tabSelected="1" workbookViewId="0">
      <selection activeCell="B18" sqref="B18"/>
    </sheetView>
  </sheetViews>
  <sheetFormatPr defaultRowHeight="12"/>
  <cols>
    <col min="1" max="1" width="4" style="106" customWidth="1"/>
    <col min="2" max="2" width="13.85546875" style="106" customWidth="1"/>
    <col min="3" max="3" width="25.140625" style="106" bestFit="1" customWidth="1"/>
    <col min="4" max="4" width="11" style="106" customWidth="1"/>
    <col min="5" max="5" width="14" style="106" customWidth="1"/>
    <col min="6" max="6" width="11.7109375" style="106" customWidth="1"/>
    <col min="7" max="8" width="12.42578125" style="106" customWidth="1"/>
    <col min="9" max="9" width="6.85546875" style="106" customWidth="1"/>
    <col min="10" max="10" width="12" style="106" customWidth="1"/>
    <col min="11" max="11" width="7.5703125" style="106" customWidth="1"/>
    <col min="12" max="12" width="10.28515625" style="106" customWidth="1"/>
    <col min="13" max="13" width="9.7109375" style="106" customWidth="1"/>
    <col min="14" max="14" width="11.7109375" style="106" customWidth="1"/>
    <col min="15" max="15" width="16.28515625" style="106" customWidth="1"/>
    <col min="16" max="16" width="15" style="106" customWidth="1"/>
    <col min="17" max="17" width="14.7109375" style="106" customWidth="1"/>
    <col min="18" max="19" width="14.42578125" style="106" customWidth="1"/>
    <col min="20" max="20" width="6.28515625" style="106" customWidth="1"/>
    <col min="21" max="21" width="6.5703125" style="106" customWidth="1"/>
    <col min="22" max="22" width="6.7109375" style="106" customWidth="1"/>
    <col min="23" max="23" width="6" style="106" customWidth="1"/>
    <col min="24" max="24" width="14.140625" style="106" customWidth="1"/>
    <col min="25" max="25" width="9.140625" style="106" customWidth="1"/>
    <col min="26" max="16384" width="9.140625" style="106"/>
  </cols>
  <sheetData>
    <row r="1" spans="1:25" s="97" customFormat="1" ht="15">
      <c r="A1" s="325" t="s">
        <v>204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7"/>
    </row>
    <row r="2" spans="1:25" s="97" customFormat="1" ht="15">
      <c r="A2" s="328" t="s">
        <v>12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</row>
    <row r="3" spans="1:25" s="97" customFormat="1" ht="18" customHeight="1">
      <c r="A3" s="329" t="s">
        <v>285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30" t="s">
        <v>390</v>
      </c>
      <c r="O3" s="330"/>
      <c r="P3" s="330"/>
      <c r="Q3" s="330"/>
      <c r="R3" s="330"/>
      <c r="S3" s="330"/>
      <c r="T3" s="330"/>
      <c r="U3" s="330"/>
      <c r="V3" s="330"/>
      <c r="W3" s="330"/>
      <c r="X3" s="330"/>
      <c r="Y3" s="330"/>
    </row>
    <row r="4" spans="1:25" s="75" customFormat="1" ht="12.75">
      <c r="A4" s="324" t="s">
        <v>13</v>
      </c>
      <c r="B4" s="324" t="s">
        <v>245</v>
      </c>
      <c r="C4" s="324" t="s">
        <v>241</v>
      </c>
      <c r="D4" s="324" t="s">
        <v>110</v>
      </c>
      <c r="E4" s="331" t="s">
        <v>139</v>
      </c>
      <c r="F4" s="331" t="s">
        <v>112</v>
      </c>
      <c r="G4" s="332" t="s">
        <v>246</v>
      </c>
      <c r="H4" s="332"/>
      <c r="I4" s="333" t="s">
        <v>247</v>
      </c>
      <c r="J4" s="333"/>
      <c r="K4" s="333"/>
      <c r="L4" s="333"/>
      <c r="M4" s="333"/>
      <c r="N4" s="333"/>
      <c r="O4" s="334" t="s">
        <v>249</v>
      </c>
      <c r="P4" s="334"/>
      <c r="Q4" s="334"/>
      <c r="R4" s="334"/>
      <c r="S4" s="334"/>
      <c r="T4" s="335" t="s">
        <v>250</v>
      </c>
      <c r="U4" s="335"/>
      <c r="V4" s="335"/>
      <c r="W4" s="335"/>
      <c r="X4" s="335"/>
      <c r="Y4" s="324" t="s">
        <v>4</v>
      </c>
    </row>
    <row r="5" spans="1:25" s="75" customFormat="1" ht="102">
      <c r="A5" s="324"/>
      <c r="B5" s="324"/>
      <c r="C5" s="324"/>
      <c r="D5" s="324"/>
      <c r="E5" s="331"/>
      <c r="F5" s="331"/>
      <c r="G5" s="322" t="s">
        <v>140</v>
      </c>
      <c r="H5" s="322" t="s">
        <v>141</v>
      </c>
      <c r="I5" s="337" t="s">
        <v>56</v>
      </c>
      <c r="J5" s="337" t="s">
        <v>248</v>
      </c>
      <c r="K5" s="337" t="s">
        <v>14</v>
      </c>
      <c r="L5" s="337" t="s">
        <v>57</v>
      </c>
      <c r="M5" s="337" t="s">
        <v>15</v>
      </c>
      <c r="N5" s="337" t="s">
        <v>58</v>
      </c>
      <c r="O5" s="339" t="s">
        <v>142</v>
      </c>
      <c r="P5" s="339" t="s">
        <v>260</v>
      </c>
      <c r="Q5" s="336" t="s">
        <v>261</v>
      </c>
      <c r="R5" s="336" t="s">
        <v>262</v>
      </c>
      <c r="S5" s="336" t="s">
        <v>263</v>
      </c>
      <c r="T5" s="324" t="s">
        <v>109</v>
      </c>
      <c r="U5" s="342"/>
      <c r="V5" s="324" t="s">
        <v>143</v>
      </c>
      <c r="W5" s="324"/>
      <c r="X5" s="125" t="s">
        <v>144</v>
      </c>
      <c r="Y5" s="324"/>
    </row>
    <row r="6" spans="1:25" s="75" customFormat="1" ht="18" customHeight="1">
      <c r="A6" s="324"/>
      <c r="B6" s="324"/>
      <c r="C6" s="324"/>
      <c r="D6" s="324"/>
      <c r="E6" s="331"/>
      <c r="F6" s="331"/>
      <c r="G6" s="323"/>
      <c r="H6" s="323"/>
      <c r="I6" s="338"/>
      <c r="J6" s="338"/>
      <c r="K6" s="338"/>
      <c r="L6" s="338"/>
      <c r="M6" s="338"/>
      <c r="N6" s="338"/>
      <c r="O6" s="340"/>
      <c r="P6" s="340"/>
      <c r="Q6" s="336"/>
      <c r="R6" s="336"/>
      <c r="S6" s="336"/>
      <c r="T6" s="125" t="s">
        <v>21</v>
      </c>
      <c r="U6" s="85" t="s">
        <v>22</v>
      </c>
      <c r="V6" s="127" t="s">
        <v>21</v>
      </c>
      <c r="W6" s="127" t="s">
        <v>22</v>
      </c>
      <c r="X6" s="125"/>
      <c r="Y6" s="324"/>
    </row>
    <row r="7" spans="1:25" s="97" customFormat="1">
      <c r="A7" s="98"/>
      <c r="B7" s="98" t="s">
        <v>35</v>
      </c>
      <c r="C7" s="98" t="s">
        <v>36</v>
      </c>
      <c r="D7" s="98" t="s">
        <v>37</v>
      </c>
      <c r="E7" s="90" t="s">
        <v>119</v>
      </c>
      <c r="F7" s="90" t="s">
        <v>104</v>
      </c>
      <c r="G7" s="100" t="s">
        <v>105</v>
      </c>
      <c r="H7" s="100" t="s">
        <v>106</v>
      </c>
      <c r="I7" s="100" t="s">
        <v>120</v>
      </c>
      <c r="J7" s="100" t="s">
        <v>121</v>
      </c>
      <c r="K7" s="100" t="s">
        <v>107</v>
      </c>
      <c r="L7" s="100" t="s">
        <v>122</v>
      </c>
      <c r="M7" s="100" t="s">
        <v>108</v>
      </c>
      <c r="N7" s="100" t="s">
        <v>123</v>
      </c>
      <c r="O7" s="98" t="s">
        <v>124</v>
      </c>
      <c r="P7" s="98" t="s">
        <v>125</v>
      </c>
      <c r="Q7" s="98" t="s">
        <v>145</v>
      </c>
      <c r="R7" s="98" t="s">
        <v>146</v>
      </c>
      <c r="S7" s="98" t="s">
        <v>126</v>
      </c>
      <c r="T7" s="98" t="s">
        <v>127</v>
      </c>
      <c r="U7" s="67" t="s">
        <v>128</v>
      </c>
      <c r="V7" s="99" t="s">
        <v>129</v>
      </c>
      <c r="W7" s="99" t="s">
        <v>130</v>
      </c>
      <c r="X7" s="98" t="s">
        <v>131</v>
      </c>
      <c r="Y7" s="98" t="s">
        <v>132</v>
      </c>
    </row>
    <row r="8" spans="1:25" s="75" customFormat="1" ht="12.75">
      <c r="A8" s="324" t="s">
        <v>111</v>
      </c>
      <c r="B8" s="324"/>
      <c r="C8" s="324"/>
      <c r="D8" s="324"/>
      <c r="E8" s="324"/>
      <c r="F8" s="324"/>
      <c r="G8" s="125"/>
      <c r="H8" s="125"/>
      <c r="I8" s="125"/>
      <c r="J8" s="125"/>
      <c r="K8" s="125"/>
      <c r="L8" s="125">
        <v>340</v>
      </c>
      <c r="M8" s="125"/>
      <c r="N8" s="125">
        <v>20</v>
      </c>
      <c r="O8" s="127"/>
      <c r="P8" s="127">
        <v>175</v>
      </c>
      <c r="Q8" s="127"/>
      <c r="R8" s="86"/>
      <c r="S8" s="130">
        <v>35</v>
      </c>
      <c r="T8" s="345">
        <v>175</v>
      </c>
      <c r="U8" s="345"/>
      <c r="V8" s="87"/>
      <c r="W8" s="87"/>
      <c r="X8" s="127">
        <v>5</v>
      </c>
      <c r="Y8" s="88"/>
    </row>
    <row r="9" spans="1:25" s="97" customFormat="1">
      <c r="A9" s="124">
        <v>1</v>
      </c>
      <c r="B9" s="89" t="s">
        <v>276</v>
      </c>
      <c r="C9" s="164" t="s">
        <v>280</v>
      </c>
      <c r="D9" s="89" t="s">
        <v>276</v>
      </c>
      <c r="E9" s="72"/>
      <c r="F9" s="72" t="s">
        <v>284</v>
      </c>
      <c r="G9" s="68">
        <v>1499</v>
      </c>
      <c r="H9" s="68" t="s">
        <v>286</v>
      </c>
      <c r="I9" s="98" t="s">
        <v>286</v>
      </c>
      <c r="J9" s="98" t="s">
        <v>286</v>
      </c>
      <c r="K9" s="98" t="s">
        <v>286</v>
      </c>
      <c r="L9" s="98" t="s">
        <v>286</v>
      </c>
      <c r="M9" s="98" t="s">
        <v>286</v>
      </c>
      <c r="N9" s="98" t="s">
        <v>286</v>
      </c>
      <c r="O9" s="98">
        <v>1116</v>
      </c>
      <c r="P9" s="98">
        <v>930</v>
      </c>
      <c r="Q9" s="98">
        <v>1116</v>
      </c>
      <c r="R9" s="98">
        <v>930</v>
      </c>
      <c r="S9" s="67">
        <v>116</v>
      </c>
      <c r="T9" s="99" t="s">
        <v>286</v>
      </c>
      <c r="U9" s="99" t="s">
        <v>286</v>
      </c>
      <c r="V9" s="99" t="s">
        <v>286</v>
      </c>
      <c r="W9" s="99" t="s">
        <v>286</v>
      </c>
      <c r="X9" s="99" t="s">
        <v>286</v>
      </c>
      <c r="Y9" s="101"/>
    </row>
    <row r="10" spans="1:25" s="97" customFormat="1" ht="18">
      <c r="A10" s="124">
        <v>2</v>
      </c>
      <c r="B10" s="89" t="s">
        <v>276</v>
      </c>
      <c r="C10" s="165" t="s">
        <v>281</v>
      </c>
      <c r="D10" s="89" t="s">
        <v>276</v>
      </c>
      <c r="E10" s="102"/>
      <c r="F10" s="239" t="s">
        <v>311</v>
      </c>
      <c r="G10" s="90">
        <v>375</v>
      </c>
      <c r="H10" s="68" t="s">
        <v>286</v>
      </c>
      <c r="I10" s="98" t="s">
        <v>286</v>
      </c>
      <c r="J10" s="98" t="s">
        <v>286</v>
      </c>
      <c r="K10" s="98" t="s">
        <v>286</v>
      </c>
      <c r="L10" s="98" t="s">
        <v>286</v>
      </c>
      <c r="M10" s="98" t="s">
        <v>286</v>
      </c>
      <c r="N10" s="98" t="s">
        <v>286</v>
      </c>
      <c r="O10" s="98">
        <v>279</v>
      </c>
      <c r="P10" s="98">
        <v>233</v>
      </c>
      <c r="Q10" s="98">
        <v>279</v>
      </c>
      <c r="R10" s="98">
        <v>233</v>
      </c>
      <c r="S10" s="67">
        <v>29</v>
      </c>
      <c r="T10" s="99" t="s">
        <v>286</v>
      </c>
      <c r="U10" s="99" t="s">
        <v>286</v>
      </c>
      <c r="V10" s="99" t="s">
        <v>286</v>
      </c>
      <c r="W10" s="99" t="s">
        <v>286</v>
      </c>
      <c r="X10" s="99" t="s">
        <v>286</v>
      </c>
      <c r="Y10" s="101"/>
    </row>
    <row r="11" spans="1:25" s="97" customFormat="1">
      <c r="A11" s="124">
        <v>3</v>
      </c>
      <c r="B11" s="89" t="s">
        <v>276</v>
      </c>
      <c r="C11" s="164" t="s">
        <v>282</v>
      </c>
      <c r="D11" s="89" t="s">
        <v>276</v>
      </c>
      <c r="E11" s="73"/>
      <c r="F11" s="72" t="s">
        <v>284</v>
      </c>
      <c r="G11" s="91">
        <v>975</v>
      </c>
      <c r="H11" s="68" t="s">
        <v>286</v>
      </c>
      <c r="I11" s="98" t="s">
        <v>286</v>
      </c>
      <c r="J11" s="98" t="s">
        <v>286</v>
      </c>
      <c r="K11" s="98" t="s">
        <v>286</v>
      </c>
      <c r="L11" s="98" t="s">
        <v>286</v>
      </c>
      <c r="M11" s="98" t="s">
        <v>286</v>
      </c>
      <c r="N11" s="98" t="s">
        <v>286</v>
      </c>
      <c r="O11" s="98">
        <v>725</v>
      </c>
      <c r="P11" s="98">
        <v>604</v>
      </c>
      <c r="Q11" s="98">
        <v>725</v>
      </c>
      <c r="R11" s="98">
        <v>604</v>
      </c>
      <c r="S11" s="67">
        <v>76</v>
      </c>
      <c r="T11" s="99" t="s">
        <v>286</v>
      </c>
      <c r="U11" s="99" t="s">
        <v>286</v>
      </c>
      <c r="V11" s="99" t="s">
        <v>286</v>
      </c>
      <c r="W11" s="99" t="s">
        <v>286</v>
      </c>
      <c r="X11" s="99" t="s">
        <v>286</v>
      </c>
      <c r="Y11" s="103"/>
    </row>
    <row r="12" spans="1:25" s="97" customFormat="1">
      <c r="A12" s="124">
        <v>4</v>
      </c>
      <c r="B12" s="89" t="s">
        <v>276</v>
      </c>
      <c r="C12" s="164" t="s">
        <v>283</v>
      </c>
      <c r="D12" s="89" t="s">
        <v>276</v>
      </c>
      <c r="E12" s="104"/>
      <c r="F12" s="72" t="s">
        <v>284</v>
      </c>
      <c r="G12" s="91">
        <v>899</v>
      </c>
      <c r="H12" s="68" t="s">
        <v>286</v>
      </c>
      <c r="I12" s="98" t="s">
        <v>286</v>
      </c>
      <c r="J12" s="98" t="s">
        <v>286</v>
      </c>
      <c r="K12" s="98" t="s">
        <v>286</v>
      </c>
      <c r="L12" s="98" t="s">
        <v>286</v>
      </c>
      <c r="M12" s="98" t="s">
        <v>286</v>
      </c>
      <c r="N12" s="98" t="s">
        <v>286</v>
      </c>
      <c r="O12" s="98">
        <v>669</v>
      </c>
      <c r="P12" s="98">
        <v>557</v>
      </c>
      <c r="Q12" s="98">
        <v>669</v>
      </c>
      <c r="R12" s="98">
        <v>557</v>
      </c>
      <c r="S12" s="67">
        <v>70</v>
      </c>
      <c r="T12" s="99" t="s">
        <v>286</v>
      </c>
      <c r="U12" s="99" t="s">
        <v>286</v>
      </c>
      <c r="V12" s="99" t="s">
        <v>286</v>
      </c>
      <c r="W12" s="99" t="s">
        <v>286</v>
      </c>
      <c r="X12" s="99" t="s">
        <v>286</v>
      </c>
      <c r="Y12" s="101"/>
    </row>
    <row r="13" spans="1:25" s="97" customFormat="1">
      <c r="A13" s="124"/>
      <c r="B13" s="89"/>
      <c r="C13" s="81"/>
      <c r="D13" s="81"/>
      <c r="E13" s="81"/>
      <c r="F13" s="81"/>
      <c r="G13" s="67"/>
      <c r="H13" s="67"/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99"/>
      <c r="T13" s="99"/>
      <c r="U13" s="99"/>
      <c r="V13" s="99"/>
      <c r="W13" s="99"/>
      <c r="X13" s="99"/>
      <c r="Y13" s="103"/>
    </row>
    <row r="14" spans="1:25" s="97" customFormat="1">
      <c r="A14" s="124"/>
      <c r="B14" s="89"/>
      <c r="C14" s="105"/>
      <c r="D14" s="105"/>
      <c r="E14" s="105"/>
      <c r="F14" s="105"/>
      <c r="G14" s="67"/>
      <c r="H14" s="67"/>
      <c r="I14" s="67"/>
      <c r="J14" s="67"/>
      <c r="K14" s="98"/>
      <c r="L14" s="98"/>
      <c r="M14" s="98"/>
      <c r="N14" s="98"/>
      <c r="O14" s="98"/>
      <c r="P14" s="98"/>
      <c r="Q14" s="98"/>
      <c r="R14" s="99"/>
      <c r="S14" s="99"/>
      <c r="T14" s="99"/>
      <c r="U14" s="99"/>
      <c r="V14" s="99"/>
      <c r="W14" s="99"/>
      <c r="X14" s="99"/>
      <c r="Y14" s="103"/>
    </row>
    <row r="16" spans="1:25" ht="12.75">
      <c r="B16" s="238" t="s">
        <v>287</v>
      </c>
    </row>
    <row r="17" spans="2:25" ht="12.75">
      <c r="B17" s="238" t="s">
        <v>310</v>
      </c>
    </row>
    <row r="26" spans="2:25">
      <c r="V26" s="343"/>
      <c r="W26" s="343"/>
      <c r="X26" s="343"/>
      <c r="Y26" s="343"/>
    </row>
    <row r="27" spans="2:25">
      <c r="V27" s="343"/>
      <c r="W27" s="343"/>
      <c r="X27" s="343"/>
      <c r="Y27" s="343"/>
    </row>
    <row r="28" spans="2:25">
      <c r="V28" s="344"/>
      <c r="W28" s="344"/>
      <c r="X28" s="344"/>
      <c r="Y28" s="344"/>
    </row>
    <row r="29" spans="2:25">
      <c r="V29" s="341"/>
      <c r="W29" s="126"/>
      <c r="X29" s="341"/>
      <c r="Y29" s="126"/>
    </row>
    <row r="30" spans="2:25">
      <c r="V30" s="341"/>
      <c r="W30" s="126"/>
      <c r="X30" s="341"/>
      <c r="Y30" s="126"/>
    </row>
    <row r="31" spans="2:25">
      <c r="V31" s="341"/>
      <c r="W31" s="341"/>
      <c r="X31" s="341"/>
      <c r="Y31" s="126"/>
    </row>
    <row r="32" spans="2:25">
      <c r="V32" s="126"/>
      <c r="W32" s="126"/>
      <c r="X32" s="107"/>
      <c r="Y32" s="92"/>
    </row>
    <row r="33" spans="22:25">
      <c r="V33" s="126"/>
      <c r="W33" s="126"/>
      <c r="X33" s="108"/>
      <c r="Y33" s="92"/>
    </row>
    <row r="34" spans="22:25">
      <c r="V34" s="126"/>
      <c r="W34" s="126"/>
      <c r="X34" s="109"/>
      <c r="Y34" s="93"/>
    </row>
    <row r="35" spans="22:25">
      <c r="V35" s="126"/>
      <c r="W35" s="126"/>
      <c r="X35" s="110"/>
      <c r="Y35" s="94"/>
    </row>
    <row r="36" spans="22:25">
      <c r="V36" s="126"/>
      <c r="W36" s="126"/>
      <c r="X36" s="111"/>
      <c r="Y36" s="95"/>
    </row>
    <row r="37" spans="22:25">
      <c r="V37" s="126"/>
      <c r="W37" s="126"/>
      <c r="X37" s="112"/>
      <c r="Y37" s="96"/>
    </row>
    <row r="38" spans="22:25">
      <c r="V38" s="126"/>
      <c r="W38" s="126"/>
      <c r="X38" s="113"/>
      <c r="Y38" s="96"/>
    </row>
  </sheetData>
  <mergeCells count="38">
    <mergeCell ref="V31:X31"/>
    <mergeCell ref="R5:R6"/>
    <mergeCell ref="S5:S6"/>
    <mergeCell ref="T5:U5"/>
    <mergeCell ref="V5:W5"/>
    <mergeCell ref="V26:Y26"/>
    <mergeCell ref="V27:Y27"/>
    <mergeCell ref="V28:Y28"/>
    <mergeCell ref="V29:V30"/>
    <mergeCell ref="X29:X30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2" sqref="I22"/>
    </sheetView>
  </sheetViews>
  <sheetFormatPr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346" t="s">
        <v>256</v>
      </c>
      <c r="B1" s="347"/>
      <c r="C1" s="347"/>
      <c r="D1" s="347"/>
      <c r="E1" s="347"/>
      <c r="F1" s="347"/>
      <c r="G1" s="347"/>
      <c r="H1" s="347"/>
      <c r="I1" s="347"/>
      <c r="J1" s="348"/>
    </row>
    <row r="2" spans="1:12">
      <c r="A2" s="349" t="s">
        <v>47</v>
      </c>
      <c r="B2" s="349"/>
      <c r="C2" s="349"/>
      <c r="D2" s="349"/>
      <c r="E2" s="349"/>
      <c r="F2" s="350" t="s">
        <v>74</v>
      </c>
      <c r="G2" s="350"/>
      <c r="H2" s="350"/>
      <c r="I2" s="350"/>
      <c r="J2" s="350"/>
      <c r="K2" s="6"/>
      <c r="L2" s="6"/>
    </row>
    <row r="3" spans="1:12">
      <c r="A3" s="351" t="s">
        <v>255</v>
      </c>
      <c r="B3" s="351"/>
      <c r="C3" s="351"/>
      <c r="D3" s="351"/>
      <c r="E3" s="351"/>
      <c r="F3" s="351"/>
      <c r="G3" s="351"/>
      <c r="H3" s="351"/>
      <c r="I3" s="351"/>
      <c r="J3" s="351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252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78"/>
  <sheetViews>
    <sheetView topLeftCell="A34" workbookViewId="0">
      <selection activeCell="H80" sqref="H80"/>
    </sheetView>
  </sheetViews>
  <sheetFormatPr defaultRowHeight="15"/>
  <cols>
    <col min="1" max="1" width="14.85546875" style="2" customWidth="1"/>
    <col min="2" max="2" width="22.85546875" style="2" customWidth="1"/>
    <col min="3" max="3" width="18.85546875" style="2" customWidth="1"/>
    <col min="4" max="4" width="22.5703125" style="2" customWidth="1"/>
    <col min="5" max="5" width="14.28515625" style="2" customWidth="1"/>
    <col min="6" max="6" width="15.140625" style="2" customWidth="1"/>
    <col min="7" max="7" width="14" style="2" customWidth="1"/>
    <col min="8" max="8" width="21.7109375" style="2" customWidth="1"/>
    <col min="9" max="9" width="16.85546875" style="2" customWidth="1"/>
    <col min="10" max="10" width="32.85546875" style="2" bestFit="1" customWidth="1"/>
    <col min="11" max="11" width="14.140625" style="2" customWidth="1"/>
    <col min="12" max="12" width="13.5703125" style="2" customWidth="1"/>
    <col min="13" max="13" width="13.7109375" style="2" customWidth="1"/>
    <col min="14" max="14" width="12.5703125" style="2" customWidth="1"/>
    <col min="15" max="15" width="11.42578125" style="2" customWidth="1"/>
    <col min="16" max="16384" width="9.140625" style="2"/>
  </cols>
  <sheetData>
    <row r="1" spans="1:9">
      <c r="A1" s="353" t="s">
        <v>158</v>
      </c>
      <c r="B1" s="354"/>
      <c r="C1" s="354"/>
      <c r="D1" s="354"/>
      <c r="E1" s="354"/>
      <c r="F1" s="354"/>
      <c r="G1" s="354"/>
      <c r="H1" s="354"/>
      <c r="I1" s="355"/>
    </row>
    <row r="2" spans="1:9">
      <c r="A2" s="366" t="s">
        <v>289</v>
      </c>
      <c r="B2" s="366"/>
      <c r="C2" s="366"/>
      <c r="D2" s="366"/>
      <c r="E2" s="366"/>
      <c r="F2" s="366"/>
      <c r="G2" s="366"/>
      <c r="H2" s="366"/>
      <c r="I2" s="366"/>
    </row>
    <row r="3" spans="1:9">
      <c r="A3" s="351" t="s">
        <v>317</v>
      </c>
      <c r="B3" s="351"/>
      <c r="C3" s="351"/>
      <c r="D3" s="351"/>
      <c r="E3" s="351"/>
      <c r="F3" s="351"/>
      <c r="G3" s="351"/>
      <c r="H3" s="351"/>
      <c r="I3" s="351"/>
    </row>
    <row r="4" spans="1:9" ht="75">
      <c r="A4" s="19" t="s">
        <v>23</v>
      </c>
      <c r="B4" s="31" t="s">
        <v>76</v>
      </c>
      <c r="C4" s="19" t="s">
        <v>77</v>
      </c>
      <c r="D4" s="19" t="s">
        <v>24</v>
      </c>
      <c r="E4" s="19" t="s">
        <v>25</v>
      </c>
      <c r="F4" s="19" t="s">
        <v>16</v>
      </c>
      <c r="G4" s="19" t="s">
        <v>78</v>
      </c>
      <c r="H4" s="19" t="s">
        <v>79</v>
      </c>
      <c r="I4" s="19" t="s">
        <v>153</v>
      </c>
    </row>
    <row r="5" spans="1:9">
      <c r="A5" s="20">
        <v>1</v>
      </c>
      <c r="B5" s="20">
        <v>2</v>
      </c>
      <c r="C5" s="20">
        <v>3</v>
      </c>
      <c r="D5" s="20" t="s">
        <v>26</v>
      </c>
      <c r="E5" s="20">
        <v>5</v>
      </c>
      <c r="F5" s="20">
        <v>6</v>
      </c>
      <c r="G5" s="20">
        <v>7</v>
      </c>
      <c r="H5" s="20">
        <v>8</v>
      </c>
      <c r="I5" s="32">
        <v>9</v>
      </c>
    </row>
    <row r="6" spans="1:9">
      <c r="A6" s="1" t="s">
        <v>216</v>
      </c>
      <c r="B6" s="1"/>
      <c r="C6" s="1"/>
      <c r="D6" s="1"/>
      <c r="E6" s="1"/>
      <c r="F6" s="1"/>
      <c r="G6" s="1"/>
      <c r="H6" s="1"/>
      <c r="I6" s="1"/>
    </row>
    <row r="7" spans="1:9">
      <c r="A7" s="1" t="s">
        <v>224</v>
      </c>
      <c r="B7" s="1"/>
      <c r="C7" s="1"/>
      <c r="D7" s="1"/>
      <c r="E7" s="1"/>
      <c r="F7" s="1"/>
      <c r="G7" s="1"/>
      <c r="H7" s="1"/>
      <c r="I7" s="1"/>
    </row>
    <row r="8" spans="1:9">
      <c r="A8" s="1" t="s">
        <v>217</v>
      </c>
      <c r="B8" s="1"/>
      <c r="C8" s="1"/>
      <c r="D8" s="1"/>
      <c r="E8" s="1"/>
      <c r="F8" s="1"/>
      <c r="G8" s="1"/>
      <c r="H8" s="1"/>
      <c r="I8" s="1"/>
    </row>
    <row r="9" spans="1:9">
      <c r="A9" s="1" t="s">
        <v>218</v>
      </c>
      <c r="B9" s="1"/>
      <c r="C9" s="1"/>
      <c r="D9" s="1"/>
      <c r="E9" s="1"/>
      <c r="F9" s="1"/>
      <c r="G9" s="1"/>
      <c r="H9" s="1"/>
      <c r="I9" s="1"/>
    </row>
    <row r="10" spans="1:9">
      <c r="A10" s="1" t="s">
        <v>219</v>
      </c>
      <c r="B10" s="1">
        <v>3</v>
      </c>
      <c r="C10" s="1">
        <v>44</v>
      </c>
      <c r="D10" s="1">
        <f>C10+B10</f>
        <v>47</v>
      </c>
      <c r="E10" s="1">
        <v>24</v>
      </c>
      <c r="F10" s="1">
        <v>23</v>
      </c>
      <c r="G10" s="1">
        <v>0</v>
      </c>
      <c r="H10" s="1"/>
      <c r="I10" s="1"/>
    </row>
    <row r="11" spans="1:9">
      <c r="A11" s="1" t="s">
        <v>220</v>
      </c>
      <c r="B11" s="1">
        <v>7</v>
      </c>
      <c r="C11" s="1">
        <v>56</v>
      </c>
      <c r="D11" s="1">
        <f>B11+C11</f>
        <v>63</v>
      </c>
      <c r="E11" s="1">
        <v>24</v>
      </c>
      <c r="F11" s="1">
        <v>28</v>
      </c>
      <c r="G11" s="1">
        <v>11</v>
      </c>
      <c r="H11" s="1"/>
      <c r="I11" s="1"/>
    </row>
    <row r="12" spans="1:9">
      <c r="A12" s="1" t="s">
        <v>221</v>
      </c>
      <c r="B12" s="1">
        <v>4</v>
      </c>
      <c r="C12" s="1">
        <v>52</v>
      </c>
      <c r="D12" s="1">
        <f>B12+C12</f>
        <v>56</v>
      </c>
      <c r="E12" s="1">
        <v>18</v>
      </c>
      <c r="F12" s="1">
        <v>38</v>
      </c>
      <c r="G12" s="1">
        <v>0</v>
      </c>
      <c r="H12" s="1"/>
      <c r="I12" s="1"/>
    </row>
    <row r="13" spans="1:9">
      <c r="A13" s="1" t="s">
        <v>222</v>
      </c>
      <c r="B13" s="1">
        <v>8</v>
      </c>
      <c r="C13" s="1">
        <v>52</v>
      </c>
      <c r="D13" s="1">
        <f>B13+C13</f>
        <v>60</v>
      </c>
      <c r="E13" s="1">
        <v>12</v>
      </c>
      <c r="F13" s="1">
        <v>35</v>
      </c>
      <c r="G13" s="1">
        <v>13</v>
      </c>
      <c r="H13" s="1"/>
      <c r="I13" s="1"/>
    </row>
    <row r="14" spans="1:9">
      <c r="A14" s="1" t="s">
        <v>223</v>
      </c>
      <c r="B14" s="1">
        <v>7</v>
      </c>
      <c r="C14" s="1">
        <v>62</v>
      </c>
      <c r="D14" s="1">
        <f>B14+C14</f>
        <v>69</v>
      </c>
      <c r="E14" s="1">
        <v>18</v>
      </c>
      <c r="F14" s="1">
        <v>35</v>
      </c>
      <c r="G14" s="1">
        <v>16</v>
      </c>
      <c r="H14" s="1"/>
      <c r="I14" s="1"/>
    </row>
    <row r="15" spans="1:9">
      <c r="A15" s="1" t="s">
        <v>225</v>
      </c>
      <c r="B15" s="1"/>
      <c r="C15" s="1"/>
      <c r="D15" s="1"/>
      <c r="E15" s="1"/>
      <c r="F15" s="1"/>
      <c r="G15" s="1"/>
      <c r="H15" s="1"/>
      <c r="I15" s="1"/>
    </row>
    <row r="16" spans="1:9">
      <c r="A16" s="1" t="s">
        <v>226</v>
      </c>
      <c r="B16" s="1"/>
      <c r="C16" s="1"/>
      <c r="D16" s="1"/>
      <c r="E16" s="1"/>
      <c r="F16" s="1"/>
      <c r="G16" s="1"/>
      <c r="H16" s="1"/>
      <c r="I16" s="1"/>
    </row>
    <row r="17" spans="1:9">
      <c r="A17" s="1" t="s">
        <v>227</v>
      </c>
      <c r="B17" s="1"/>
      <c r="C17" s="1"/>
      <c r="D17" s="1"/>
      <c r="E17" s="1"/>
      <c r="F17" s="1"/>
      <c r="G17" s="1"/>
      <c r="H17" s="1"/>
      <c r="I17" s="1"/>
    </row>
    <row r="18" spans="1:9">
      <c r="A18" s="3" t="s">
        <v>3</v>
      </c>
      <c r="B18" s="3"/>
      <c r="C18" s="3"/>
      <c r="D18" s="3"/>
      <c r="E18" s="3"/>
      <c r="F18" s="3"/>
      <c r="G18" s="3"/>
      <c r="H18" s="3"/>
      <c r="I18" s="3"/>
    </row>
    <row r="20" spans="1:9">
      <c r="A20" s="353" t="s">
        <v>201</v>
      </c>
      <c r="B20" s="354"/>
      <c r="C20" s="354"/>
      <c r="D20" s="354"/>
      <c r="E20" s="354"/>
      <c r="F20" s="354"/>
      <c r="G20" s="354"/>
      <c r="H20" s="354"/>
      <c r="I20" s="355"/>
    </row>
    <row r="21" spans="1:9">
      <c r="A21" s="351" t="s">
        <v>317</v>
      </c>
      <c r="B21" s="351"/>
      <c r="C21" s="351"/>
      <c r="D21" s="351"/>
      <c r="E21" s="351"/>
      <c r="F21" s="351"/>
      <c r="G21" s="351"/>
      <c r="H21" s="351"/>
      <c r="I21" s="351"/>
    </row>
    <row r="22" spans="1:9" ht="46.5" customHeight="1">
      <c r="A22" s="22" t="s">
        <v>13</v>
      </c>
      <c r="B22" s="33" t="s">
        <v>80</v>
      </c>
      <c r="C22" s="23" t="s">
        <v>81</v>
      </c>
    </row>
    <row r="23" spans="1:9" ht="30">
      <c r="A23" s="198">
        <v>1</v>
      </c>
      <c r="B23" s="5" t="s">
        <v>290</v>
      </c>
      <c r="C23" s="5">
        <v>34</v>
      </c>
    </row>
    <row r="24" spans="1:9">
      <c r="A24" s="198">
        <v>2</v>
      </c>
      <c r="B24" s="5" t="s">
        <v>293</v>
      </c>
      <c r="C24" s="5">
        <v>16</v>
      </c>
    </row>
    <row r="25" spans="1:9" ht="30">
      <c r="A25" s="198">
        <v>3</v>
      </c>
      <c r="B25" s="5" t="s">
        <v>294</v>
      </c>
      <c r="C25" s="5">
        <v>8</v>
      </c>
    </row>
    <row r="26" spans="1:9" ht="30">
      <c r="A26" s="202">
        <v>4</v>
      </c>
      <c r="B26" s="5" t="s">
        <v>300</v>
      </c>
      <c r="C26" s="5">
        <v>4</v>
      </c>
    </row>
    <row r="27" spans="1:9">
      <c r="A27" s="202"/>
      <c r="B27" s="5"/>
      <c r="C27" s="5"/>
    </row>
    <row r="28" spans="1:9">
      <c r="A28" s="47"/>
      <c r="B28" s="48"/>
      <c r="C28" s="48"/>
    </row>
    <row r="29" spans="1:9" ht="15" customHeight="1">
      <c r="A29" s="363" t="s">
        <v>82</v>
      </c>
      <c r="B29" s="364"/>
      <c r="C29" s="364"/>
      <c r="D29" s="364"/>
      <c r="E29" s="364"/>
      <c r="F29" s="364"/>
      <c r="G29" s="364"/>
      <c r="H29" s="364"/>
      <c r="I29" s="365"/>
    </row>
    <row r="30" spans="1:9" ht="75" customHeight="1">
      <c r="A30" s="4" t="s">
        <v>13</v>
      </c>
      <c r="B30" s="5" t="s">
        <v>83</v>
      </c>
      <c r="C30" s="5" t="s">
        <v>81</v>
      </c>
      <c r="D30" s="19" t="s">
        <v>154</v>
      </c>
    </row>
    <row r="31" spans="1:9" ht="30">
      <c r="A31" s="176">
        <v>1</v>
      </c>
      <c r="B31" s="5" t="s">
        <v>312</v>
      </c>
      <c r="C31" s="5">
        <v>7</v>
      </c>
      <c r="D31" s="1"/>
    </row>
    <row r="32" spans="1:9">
      <c r="A32" s="203"/>
      <c r="B32" s="5"/>
      <c r="C32" s="5"/>
      <c r="D32" s="1"/>
    </row>
    <row r="33" spans="1:11">
      <c r="A33" s="4"/>
      <c r="B33" s="5"/>
      <c r="C33" s="5"/>
      <c r="D33" s="1"/>
    </row>
    <row r="34" spans="1:11">
      <c r="A34" s="49"/>
      <c r="B34" s="50"/>
      <c r="C34" s="50"/>
      <c r="D34" s="24"/>
    </row>
    <row r="35" spans="1:11">
      <c r="A35" s="353" t="s">
        <v>202</v>
      </c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1">
      <c r="A36" s="356" t="s">
        <v>317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1">
      <c r="A37" s="359" t="s">
        <v>48</v>
      </c>
      <c r="B37" s="360" t="s">
        <v>23</v>
      </c>
      <c r="C37" s="359" t="s">
        <v>13</v>
      </c>
      <c r="D37" s="360" t="s">
        <v>28</v>
      </c>
      <c r="E37" s="359" t="s">
        <v>29</v>
      </c>
      <c r="F37" s="359" t="s">
        <v>30</v>
      </c>
      <c r="G37" s="360" t="s">
        <v>31</v>
      </c>
      <c r="H37" s="360" t="s">
        <v>32</v>
      </c>
      <c r="I37" s="359" t="s">
        <v>84</v>
      </c>
      <c r="J37" s="359"/>
      <c r="K37" s="359"/>
    </row>
    <row r="38" spans="1:11" ht="48.75" customHeight="1">
      <c r="A38" s="359"/>
      <c r="B38" s="360"/>
      <c r="C38" s="361"/>
      <c r="D38" s="362"/>
      <c r="E38" s="361"/>
      <c r="F38" s="361"/>
      <c r="G38" s="362"/>
      <c r="H38" s="362"/>
      <c r="I38" s="27" t="s">
        <v>155</v>
      </c>
      <c r="J38" s="26" t="s">
        <v>85</v>
      </c>
      <c r="K38" s="27" t="s">
        <v>156</v>
      </c>
    </row>
    <row r="39" spans="1:11" ht="45">
      <c r="A39" s="198">
        <v>2021</v>
      </c>
      <c r="B39" s="246" t="s">
        <v>318</v>
      </c>
      <c r="C39" s="236">
        <v>1</v>
      </c>
      <c r="D39" s="194" t="s">
        <v>321</v>
      </c>
      <c r="E39" s="204">
        <v>76</v>
      </c>
      <c r="F39" s="204" t="s">
        <v>105</v>
      </c>
      <c r="G39" s="194" t="s">
        <v>309</v>
      </c>
      <c r="H39" s="194"/>
      <c r="I39" s="195" t="s">
        <v>295</v>
      </c>
      <c r="J39" s="196" t="s">
        <v>85</v>
      </c>
      <c r="K39" s="237"/>
    </row>
    <row r="40" spans="1:11" ht="45">
      <c r="A40" s="198">
        <v>2021</v>
      </c>
      <c r="B40" s="246" t="s">
        <v>318</v>
      </c>
      <c r="C40" s="236">
        <v>2</v>
      </c>
      <c r="D40" s="194" t="s">
        <v>306</v>
      </c>
      <c r="E40" s="204">
        <v>80</v>
      </c>
      <c r="F40" s="204" t="s">
        <v>123</v>
      </c>
      <c r="G40" s="194" t="s">
        <v>322</v>
      </c>
      <c r="H40" s="194"/>
      <c r="I40" s="195" t="s">
        <v>295</v>
      </c>
      <c r="J40" s="196" t="s">
        <v>323</v>
      </c>
      <c r="K40" s="237"/>
    </row>
    <row r="41" spans="1:11" ht="30">
      <c r="A41" s="198">
        <v>2021</v>
      </c>
      <c r="B41" s="246" t="s">
        <v>318</v>
      </c>
      <c r="C41" s="236">
        <v>3</v>
      </c>
      <c r="D41" s="194" t="s">
        <v>324</v>
      </c>
      <c r="E41" s="204">
        <v>70</v>
      </c>
      <c r="F41" s="204" t="s">
        <v>105</v>
      </c>
      <c r="G41" s="194" t="s">
        <v>307</v>
      </c>
      <c r="H41" s="194"/>
      <c r="I41" s="195" t="s">
        <v>296</v>
      </c>
      <c r="J41" s="196" t="s">
        <v>85</v>
      </c>
      <c r="K41" s="237"/>
    </row>
    <row r="42" spans="1:11" ht="30">
      <c r="A42" s="198">
        <v>2021</v>
      </c>
      <c r="B42" s="246" t="s">
        <v>318</v>
      </c>
      <c r="C42" s="236">
        <v>4</v>
      </c>
      <c r="D42" s="194" t="s">
        <v>308</v>
      </c>
      <c r="E42" s="204">
        <v>78</v>
      </c>
      <c r="F42" s="204" t="s">
        <v>105</v>
      </c>
      <c r="G42" s="194" t="s">
        <v>303</v>
      </c>
      <c r="H42" s="194"/>
      <c r="I42" s="195" t="s">
        <v>296</v>
      </c>
      <c r="J42" s="196" t="s">
        <v>85</v>
      </c>
      <c r="K42" s="237"/>
    </row>
    <row r="43" spans="1:11" ht="30">
      <c r="A43" s="198">
        <v>2021</v>
      </c>
      <c r="B43" s="246" t="s">
        <v>318</v>
      </c>
      <c r="C43" s="236">
        <v>5</v>
      </c>
      <c r="D43" s="194" t="s">
        <v>325</v>
      </c>
      <c r="E43" s="204">
        <v>70</v>
      </c>
      <c r="F43" s="204" t="s">
        <v>123</v>
      </c>
      <c r="G43" s="194" t="s">
        <v>303</v>
      </c>
      <c r="H43" s="194"/>
      <c r="I43" s="195" t="s">
        <v>296</v>
      </c>
      <c r="J43" s="196" t="s">
        <v>85</v>
      </c>
      <c r="K43" s="237"/>
    </row>
    <row r="44" spans="1:11" ht="45">
      <c r="A44" s="198">
        <v>2021</v>
      </c>
      <c r="B44" s="246" t="s">
        <v>318</v>
      </c>
      <c r="C44" s="236">
        <v>6</v>
      </c>
      <c r="D44" s="194" t="s">
        <v>326</v>
      </c>
      <c r="E44" s="204">
        <v>55</v>
      </c>
      <c r="F44" s="204" t="s">
        <v>123</v>
      </c>
      <c r="G44" s="194" t="s">
        <v>327</v>
      </c>
      <c r="H44" s="194"/>
      <c r="I44" s="195" t="s">
        <v>328</v>
      </c>
      <c r="J44" s="196" t="s">
        <v>323</v>
      </c>
      <c r="K44" s="237"/>
    </row>
    <row r="45" spans="1:11" ht="30">
      <c r="A45" s="198">
        <v>2021</v>
      </c>
      <c r="B45" s="246" t="s">
        <v>318</v>
      </c>
      <c r="C45" s="236">
        <v>7</v>
      </c>
      <c r="D45" s="194" t="s">
        <v>329</v>
      </c>
      <c r="E45" s="204">
        <v>84</v>
      </c>
      <c r="F45" s="204" t="s">
        <v>105</v>
      </c>
      <c r="G45" s="194" t="s">
        <v>301</v>
      </c>
      <c r="H45" s="194"/>
      <c r="I45" s="195" t="s">
        <v>300</v>
      </c>
      <c r="J45" s="196" t="s">
        <v>85</v>
      </c>
      <c r="K45" s="237"/>
    </row>
    <row r="46" spans="1:11" ht="45">
      <c r="A46" s="198">
        <v>2021</v>
      </c>
      <c r="B46" s="246" t="s">
        <v>318</v>
      </c>
      <c r="C46" s="236">
        <v>8</v>
      </c>
      <c r="D46" s="194" t="s">
        <v>330</v>
      </c>
      <c r="E46" s="204">
        <v>62</v>
      </c>
      <c r="F46" s="204" t="s">
        <v>123</v>
      </c>
      <c r="G46" s="194" t="s">
        <v>304</v>
      </c>
      <c r="H46" s="194"/>
      <c r="I46" s="195" t="s">
        <v>295</v>
      </c>
      <c r="J46" s="196" t="s">
        <v>85</v>
      </c>
      <c r="K46" s="237"/>
    </row>
    <row r="47" spans="1:11" ht="45">
      <c r="A47" s="198">
        <v>2021</v>
      </c>
      <c r="B47" s="246" t="s">
        <v>318</v>
      </c>
      <c r="C47" s="236">
        <v>9</v>
      </c>
      <c r="D47" s="194" t="s">
        <v>331</v>
      </c>
      <c r="E47" s="204">
        <v>76</v>
      </c>
      <c r="F47" s="204" t="s">
        <v>105</v>
      </c>
      <c r="G47" s="194" t="s">
        <v>304</v>
      </c>
      <c r="H47" s="194"/>
      <c r="I47" s="195" t="s">
        <v>295</v>
      </c>
      <c r="J47" s="196" t="s">
        <v>85</v>
      </c>
      <c r="K47" s="237"/>
    </row>
    <row r="48" spans="1:11" ht="30">
      <c r="A48" s="198">
        <v>2021</v>
      </c>
      <c r="B48" s="246" t="s">
        <v>318</v>
      </c>
      <c r="C48" s="236">
        <v>10</v>
      </c>
      <c r="D48" s="194" t="s">
        <v>332</v>
      </c>
      <c r="E48" s="204">
        <v>62</v>
      </c>
      <c r="F48" s="204" t="s">
        <v>105</v>
      </c>
      <c r="G48" s="194" t="s">
        <v>333</v>
      </c>
      <c r="H48" s="194"/>
      <c r="I48" s="195" t="s">
        <v>297</v>
      </c>
      <c r="J48" s="196" t="s">
        <v>319</v>
      </c>
      <c r="K48" s="237"/>
    </row>
    <row r="49" spans="1:11" ht="30">
      <c r="A49" s="198">
        <v>2021</v>
      </c>
      <c r="B49" s="246" t="s">
        <v>318</v>
      </c>
      <c r="C49" s="236">
        <v>11</v>
      </c>
      <c r="D49" s="194" t="s">
        <v>334</v>
      </c>
      <c r="E49" s="204">
        <v>79</v>
      </c>
      <c r="F49" s="204" t="s">
        <v>123</v>
      </c>
      <c r="G49" s="194" t="s">
        <v>301</v>
      </c>
      <c r="H49" s="194"/>
      <c r="I49" s="195" t="s">
        <v>297</v>
      </c>
      <c r="J49" s="196" t="s">
        <v>320</v>
      </c>
      <c r="K49" s="237"/>
    </row>
    <row r="50" spans="1:11" ht="45">
      <c r="A50" s="198">
        <v>2021</v>
      </c>
      <c r="B50" s="246" t="s">
        <v>318</v>
      </c>
      <c r="C50" s="236">
        <v>12</v>
      </c>
      <c r="D50" s="194" t="s">
        <v>335</v>
      </c>
      <c r="E50" s="204">
        <v>85</v>
      </c>
      <c r="F50" s="204" t="s">
        <v>105</v>
      </c>
      <c r="G50" s="194" t="s">
        <v>304</v>
      </c>
      <c r="H50" s="194"/>
      <c r="I50" s="195" t="s">
        <v>295</v>
      </c>
      <c r="J50" s="196" t="s">
        <v>336</v>
      </c>
      <c r="K50" s="237"/>
    </row>
    <row r="51" spans="1:11" ht="45">
      <c r="A51" s="198">
        <v>2021</v>
      </c>
      <c r="B51" s="246" t="s">
        <v>318</v>
      </c>
      <c r="C51" s="236">
        <v>13</v>
      </c>
      <c r="D51" s="194" t="s">
        <v>337</v>
      </c>
      <c r="E51" s="204">
        <v>70</v>
      </c>
      <c r="F51" s="204" t="s">
        <v>105</v>
      </c>
      <c r="G51" s="194" t="s">
        <v>304</v>
      </c>
      <c r="H51" s="194"/>
      <c r="I51" s="195" t="s">
        <v>295</v>
      </c>
      <c r="J51" s="196" t="s">
        <v>85</v>
      </c>
      <c r="K51" s="237"/>
    </row>
    <row r="52" spans="1:11" ht="30">
      <c r="A52" s="198">
        <v>2021</v>
      </c>
      <c r="B52" s="246" t="s">
        <v>318</v>
      </c>
      <c r="C52" s="236">
        <v>14</v>
      </c>
      <c r="D52" s="194" t="s">
        <v>338</v>
      </c>
      <c r="E52" s="204">
        <v>73</v>
      </c>
      <c r="F52" s="204" t="s">
        <v>123</v>
      </c>
      <c r="G52" s="194" t="s">
        <v>339</v>
      </c>
      <c r="H52" s="194"/>
      <c r="I52" s="195" t="s">
        <v>297</v>
      </c>
      <c r="J52" s="196" t="s">
        <v>319</v>
      </c>
      <c r="K52" s="237"/>
    </row>
    <row r="53" spans="1:11" ht="30">
      <c r="A53" s="198">
        <v>2021</v>
      </c>
      <c r="B53" s="246" t="s">
        <v>318</v>
      </c>
      <c r="C53" s="236">
        <v>15</v>
      </c>
      <c r="D53" s="194" t="s">
        <v>340</v>
      </c>
      <c r="E53" s="204">
        <v>64</v>
      </c>
      <c r="F53" s="204" t="s">
        <v>123</v>
      </c>
      <c r="G53" s="194" t="s">
        <v>341</v>
      </c>
      <c r="H53" s="194"/>
      <c r="I53" s="195" t="s">
        <v>296</v>
      </c>
      <c r="J53" s="196" t="s">
        <v>85</v>
      </c>
      <c r="K53" s="237"/>
    </row>
    <row r="54" spans="1:11" ht="45">
      <c r="A54" s="198">
        <v>2021</v>
      </c>
      <c r="B54" s="246" t="s">
        <v>318</v>
      </c>
      <c r="C54" s="236">
        <v>16</v>
      </c>
      <c r="D54" s="194" t="s">
        <v>342</v>
      </c>
      <c r="E54" s="204">
        <v>74</v>
      </c>
      <c r="F54" s="204" t="s">
        <v>105</v>
      </c>
      <c r="G54" s="194" t="s">
        <v>304</v>
      </c>
      <c r="H54" s="194"/>
      <c r="I54" s="195" t="s">
        <v>295</v>
      </c>
      <c r="J54" s="196" t="s">
        <v>85</v>
      </c>
      <c r="K54" s="237"/>
    </row>
    <row r="55" spans="1:11" ht="45">
      <c r="A55" s="198">
        <v>2021</v>
      </c>
      <c r="B55" s="246" t="s">
        <v>318</v>
      </c>
      <c r="C55" s="236">
        <v>17</v>
      </c>
      <c r="D55" s="194" t="s">
        <v>343</v>
      </c>
      <c r="E55" s="204">
        <v>74</v>
      </c>
      <c r="F55" s="204" t="s">
        <v>123</v>
      </c>
      <c r="G55" s="194" t="s">
        <v>327</v>
      </c>
      <c r="H55" s="194"/>
      <c r="I55" s="195" t="s">
        <v>328</v>
      </c>
      <c r="J55" s="196" t="s">
        <v>323</v>
      </c>
      <c r="K55" s="237"/>
    </row>
    <row r="56" spans="1:11" ht="45">
      <c r="A56" s="198">
        <v>2021</v>
      </c>
      <c r="B56" s="246" t="s">
        <v>318</v>
      </c>
      <c r="C56" s="236">
        <v>18</v>
      </c>
      <c r="D56" s="194" t="s">
        <v>344</v>
      </c>
      <c r="E56" s="204">
        <v>61</v>
      </c>
      <c r="F56" s="204" t="s">
        <v>105</v>
      </c>
      <c r="G56" s="194" t="s">
        <v>304</v>
      </c>
      <c r="H56" s="194"/>
      <c r="I56" s="195" t="s">
        <v>295</v>
      </c>
      <c r="J56" s="196" t="s">
        <v>85</v>
      </c>
      <c r="K56" s="237"/>
    </row>
    <row r="57" spans="1:11" ht="45">
      <c r="A57" s="198">
        <v>2021</v>
      </c>
      <c r="B57" s="246" t="s">
        <v>318</v>
      </c>
      <c r="C57" s="236">
        <v>19</v>
      </c>
      <c r="D57" s="194" t="s">
        <v>345</v>
      </c>
      <c r="E57" s="204">
        <v>87</v>
      </c>
      <c r="F57" s="204" t="s">
        <v>123</v>
      </c>
      <c r="G57" s="194" t="s">
        <v>305</v>
      </c>
      <c r="H57" s="194"/>
      <c r="I57" s="195" t="s">
        <v>328</v>
      </c>
      <c r="J57" s="196" t="s">
        <v>323</v>
      </c>
      <c r="K57" s="237"/>
    </row>
    <row r="58" spans="1:11" ht="30">
      <c r="A58" s="198">
        <v>2021</v>
      </c>
      <c r="B58" s="246" t="s">
        <v>318</v>
      </c>
      <c r="C58" s="236">
        <v>20</v>
      </c>
      <c r="D58" s="194" t="s">
        <v>346</v>
      </c>
      <c r="E58" s="204">
        <v>83</v>
      </c>
      <c r="F58" s="204" t="s">
        <v>123</v>
      </c>
      <c r="G58" s="194" t="s">
        <v>347</v>
      </c>
      <c r="H58" s="194"/>
      <c r="I58" s="195" t="s">
        <v>296</v>
      </c>
      <c r="J58" s="196" t="s">
        <v>85</v>
      </c>
      <c r="K58" s="237"/>
    </row>
    <row r="59" spans="1:11" ht="30">
      <c r="A59" s="198">
        <v>2021</v>
      </c>
      <c r="B59" s="246" t="s">
        <v>318</v>
      </c>
      <c r="C59" s="236">
        <v>21</v>
      </c>
      <c r="D59" s="194" t="s">
        <v>348</v>
      </c>
      <c r="E59" s="204">
        <v>70</v>
      </c>
      <c r="F59" s="204" t="s">
        <v>105</v>
      </c>
      <c r="G59" s="194" t="s">
        <v>303</v>
      </c>
      <c r="H59" s="194"/>
      <c r="I59" s="195" t="s">
        <v>296</v>
      </c>
      <c r="J59" s="196" t="s">
        <v>349</v>
      </c>
      <c r="K59" s="237"/>
    </row>
    <row r="60" spans="1:11" ht="30">
      <c r="A60" s="198">
        <v>2021</v>
      </c>
      <c r="B60" s="246" t="s">
        <v>318</v>
      </c>
      <c r="C60" s="236">
        <v>22</v>
      </c>
      <c r="D60" s="194" t="s">
        <v>350</v>
      </c>
      <c r="E60" s="204">
        <v>76</v>
      </c>
      <c r="F60" s="204" t="s">
        <v>123</v>
      </c>
      <c r="G60" s="194" t="s">
        <v>304</v>
      </c>
      <c r="H60" s="194"/>
      <c r="I60" s="195" t="s">
        <v>302</v>
      </c>
      <c r="J60" s="196" t="s">
        <v>319</v>
      </c>
      <c r="K60" s="237"/>
    </row>
    <row r="61" spans="1:11" ht="30">
      <c r="A61" s="198">
        <v>2021</v>
      </c>
      <c r="B61" s="246" t="s">
        <v>318</v>
      </c>
      <c r="C61" s="236">
        <v>23</v>
      </c>
      <c r="D61" s="194" t="s">
        <v>351</v>
      </c>
      <c r="E61" s="204">
        <v>91</v>
      </c>
      <c r="F61" s="204" t="s">
        <v>105</v>
      </c>
      <c r="G61" s="194" t="s">
        <v>301</v>
      </c>
      <c r="H61" s="194"/>
      <c r="I61" s="195" t="s">
        <v>300</v>
      </c>
      <c r="J61" s="196" t="s">
        <v>323</v>
      </c>
      <c r="K61" s="237"/>
    </row>
    <row r="62" spans="1:11" ht="45">
      <c r="A62" s="198">
        <v>2021</v>
      </c>
      <c r="B62" s="246" t="s">
        <v>318</v>
      </c>
      <c r="C62" s="236">
        <v>24</v>
      </c>
      <c r="D62" s="194" t="s">
        <v>352</v>
      </c>
      <c r="E62" s="204">
        <v>88</v>
      </c>
      <c r="F62" s="204" t="s">
        <v>123</v>
      </c>
      <c r="G62" s="194" t="s">
        <v>304</v>
      </c>
      <c r="H62" s="194"/>
      <c r="I62" s="195" t="s">
        <v>295</v>
      </c>
      <c r="J62" s="196" t="s">
        <v>323</v>
      </c>
      <c r="K62" s="237"/>
    </row>
    <row r="63" spans="1:11" ht="45">
      <c r="A63" s="235">
        <v>2021</v>
      </c>
      <c r="B63" s="246" t="s">
        <v>318</v>
      </c>
      <c r="C63" s="236">
        <v>25</v>
      </c>
      <c r="D63" s="194" t="s">
        <v>353</v>
      </c>
      <c r="E63" s="204">
        <v>61</v>
      </c>
      <c r="F63" s="204" t="s">
        <v>105</v>
      </c>
      <c r="G63" s="194" t="s">
        <v>304</v>
      </c>
      <c r="H63" s="194"/>
      <c r="I63" s="195" t="s">
        <v>295</v>
      </c>
      <c r="J63" s="196" t="s">
        <v>85</v>
      </c>
      <c r="K63" s="237"/>
    </row>
    <row r="64" spans="1:11" ht="45">
      <c r="A64" s="235">
        <v>2021</v>
      </c>
      <c r="B64" s="246" t="s">
        <v>318</v>
      </c>
      <c r="C64" s="236">
        <v>26</v>
      </c>
      <c r="D64" s="194" t="s">
        <v>354</v>
      </c>
      <c r="E64" s="204">
        <v>64</v>
      </c>
      <c r="F64" s="204" t="s">
        <v>105</v>
      </c>
      <c r="G64" s="194" t="s">
        <v>304</v>
      </c>
      <c r="H64" s="194"/>
      <c r="I64" s="195" t="s">
        <v>295</v>
      </c>
      <c r="J64" s="196" t="s">
        <v>85</v>
      </c>
      <c r="K64" s="237"/>
    </row>
    <row r="65" spans="1:11" ht="45">
      <c r="A65" s="235">
        <v>2021</v>
      </c>
      <c r="B65" s="246" t="s">
        <v>318</v>
      </c>
      <c r="C65" s="236">
        <v>27</v>
      </c>
      <c r="D65" s="194" t="s">
        <v>355</v>
      </c>
      <c r="E65" s="204">
        <v>88</v>
      </c>
      <c r="F65" s="204" t="s">
        <v>105</v>
      </c>
      <c r="G65" s="194" t="s">
        <v>304</v>
      </c>
      <c r="H65" s="194"/>
      <c r="I65" s="195" t="s">
        <v>295</v>
      </c>
      <c r="J65" s="196" t="s">
        <v>85</v>
      </c>
      <c r="K65" s="237"/>
    </row>
    <row r="66" spans="1:11" ht="30">
      <c r="A66" s="235">
        <v>2021</v>
      </c>
      <c r="B66" s="246" t="s">
        <v>318</v>
      </c>
      <c r="C66" s="236">
        <v>28</v>
      </c>
      <c r="D66" s="194" t="s">
        <v>356</v>
      </c>
      <c r="E66" s="204">
        <v>76</v>
      </c>
      <c r="F66" s="204" t="s">
        <v>123</v>
      </c>
      <c r="G66" s="194" t="s">
        <v>301</v>
      </c>
      <c r="H66" s="194"/>
      <c r="I66" s="195" t="s">
        <v>302</v>
      </c>
      <c r="J66" s="196" t="s">
        <v>319</v>
      </c>
      <c r="K66" s="237"/>
    </row>
    <row r="67" spans="1:11" ht="30">
      <c r="A67" s="235">
        <v>2021</v>
      </c>
      <c r="B67" s="246" t="s">
        <v>318</v>
      </c>
      <c r="C67" s="236">
        <v>29</v>
      </c>
      <c r="D67" s="194" t="s">
        <v>357</v>
      </c>
      <c r="E67" s="204">
        <v>46</v>
      </c>
      <c r="F67" s="204" t="s">
        <v>105</v>
      </c>
      <c r="G67" s="194" t="s">
        <v>301</v>
      </c>
      <c r="H67" s="194"/>
      <c r="I67" s="195" t="s">
        <v>302</v>
      </c>
      <c r="J67" s="196" t="s">
        <v>319</v>
      </c>
      <c r="K67" s="237"/>
    </row>
    <row r="68" spans="1:11" ht="45">
      <c r="A68" s="245">
        <v>2021</v>
      </c>
      <c r="B68" s="246" t="s">
        <v>318</v>
      </c>
      <c r="C68" s="236">
        <v>30</v>
      </c>
      <c r="D68" s="194" t="s">
        <v>358</v>
      </c>
      <c r="E68" s="204">
        <v>71</v>
      </c>
      <c r="F68" s="204" t="s">
        <v>105</v>
      </c>
      <c r="G68" s="194" t="s">
        <v>304</v>
      </c>
      <c r="H68" s="194"/>
      <c r="I68" s="195" t="s">
        <v>295</v>
      </c>
      <c r="J68" s="196" t="s">
        <v>323</v>
      </c>
      <c r="K68" s="237"/>
    </row>
    <row r="69" spans="1:11" ht="45">
      <c r="A69" s="245">
        <v>2021</v>
      </c>
      <c r="B69" s="246" t="s">
        <v>318</v>
      </c>
      <c r="C69" s="236">
        <v>31</v>
      </c>
      <c r="D69" s="194" t="s">
        <v>359</v>
      </c>
      <c r="E69" s="204">
        <v>82</v>
      </c>
      <c r="F69" s="204" t="s">
        <v>105</v>
      </c>
      <c r="G69" s="194" t="s">
        <v>327</v>
      </c>
      <c r="H69" s="194"/>
      <c r="I69" s="195" t="s">
        <v>328</v>
      </c>
      <c r="J69" s="196" t="s">
        <v>323</v>
      </c>
      <c r="K69" s="237"/>
    </row>
    <row r="70" spans="1:11" ht="45">
      <c r="A70" s="245">
        <v>2021</v>
      </c>
      <c r="B70" s="246" t="s">
        <v>318</v>
      </c>
      <c r="C70" s="236">
        <v>32</v>
      </c>
      <c r="D70" s="194" t="s">
        <v>360</v>
      </c>
      <c r="E70" s="204">
        <v>84</v>
      </c>
      <c r="F70" s="204" t="s">
        <v>123</v>
      </c>
      <c r="G70" s="194" t="s">
        <v>304</v>
      </c>
      <c r="H70" s="194"/>
      <c r="I70" s="195" t="s">
        <v>295</v>
      </c>
      <c r="J70" s="196" t="s">
        <v>323</v>
      </c>
      <c r="K70" s="237"/>
    </row>
    <row r="71" spans="1:11" ht="45">
      <c r="A71" s="245">
        <v>2021</v>
      </c>
      <c r="B71" s="246" t="s">
        <v>318</v>
      </c>
      <c r="C71" s="236">
        <v>33</v>
      </c>
      <c r="D71" s="194" t="s">
        <v>361</v>
      </c>
      <c r="E71" s="204">
        <v>62</v>
      </c>
      <c r="F71" s="204" t="s">
        <v>123</v>
      </c>
      <c r="G71" s="194" t="s">
        <v>303</v>
      </c>
      <c r="H71" s="5"/>
      <c r="I71" s="195" t="s">
        <v>295</v>
      </c>
      <c r="J71" s="196" t="s">
        <v>323</v>
      </c>
      <c r="K71" s="237"/>
    </row>
    <row r="72" spans="1:11" ht="45">
      <c r="A72" s="198">
        <v>2021</v>
      </c>
      <c r="B72" s="250" t="s">
        <v>318</v>
      </c>
      <c r="C72" s="236">
        <v>34</v>
      </c>
      <c r="D72" s="194" t="s">
        <v>362</v>
      </c>
      <c r="E72" s="204">
        <v>69</v>
      </c>
      <c r="F72" s="204" t="s">
        <v>123</v>
      </c>
      <c r="G72" s="194" t="s">
        <v>363</v>
      </c>
      <c r="H72" s="5"/>
      <c r="I72" s="195" t="s">
        <v>295</v>
      </c>
      <c r="J72" s="196" t="s">
        <v>323</v>
      </c>
      <c r="K72" s="237"/>
    </row>
    <row r="73" spans="1:11" ht="30">
      <c r="A73" s="198">
        <v>2021</v>
      </c>
      <c r="B73" s="250" t="s">
        <v>318</v>
      </c>
      <c r="C73" s="236">
        <v>35</v>
      </c>
      <c r="D73" s="194" t="s">
        <v>364</v>
      </c>
      <c r="E73" s="204">
        <v>58</v>
      </c>
      <c r="F73" s="204" t="s">
        <v>123</v>
      </c>
      <c r="G73" s="194" t="s">
        <v>301</v>
      </c>
      <c r="H73" s="5"/>
      <c r="I73" s="195" t="s">
        <v>302</v>
      </c>
      <c r="J73" s="196" t="s">
        <v>319</v>
      </c>
      <c r="K73" s="237"/>
    </row>
    <row r="74" spans="1:11" ht="30">
      <c r="A74" s="198">
        <v>2021</v>
      </c>
      <c r="B74" s="250" t="s">
        <v>318</v>
      </c>
      <c r="C74" s="236">
        <v>36</v>
      </c>
      <c r="D74" s="194" t="s">
        <v>365</v>
      </c>
      <c r="E74" s="204">
        <v>60</v>
      </c>
      <c r="F74" s="204" t="s">
        <v>105</v>
      </c>
      <c r="G74" s="194" t="s">
        <v>327</v>
      </c>
      <c r="H74" s="5"/>
      <c r="I74" s="195" t="s">
        <v>296</v>
      </c>
      <c r="J74" s="196" t="s">
        <v>85</v>
      </c>
      <c r="K74" s="237"/>
    </row>
    <row r="75" spans="1:11" ht="30">
      <c r="A75" s="198">
        <v>2021</v>
      </c>
      <c r="B75" s="250" t="s">
        <v>318</v>
      </c>
      <c r="C75" s="236">
        <v>37</v>
      </c>
      <c r="D75" s="194" t="s">
        <v>366</v>
      </c>
      <c r="E75" s="204">
        <v>60</v>
      </c>
      <c r="F75" s="204" t="s">
        <v>123</v>
      </c>
      <c r="G75" s="194" t="s">
        <v>303</v>
      </c>
      <c r="H75" s="5"/>
      <c r="I75" s="195" t="s">
        <v>296</v>
      </c>
      <c r="J75" s="196" t="s">
        <v>323</v>
      </c>
      <c r="K75" s="237"/>
    </row>
    <row r="76" spans="1:11" ht="45">
      <c r="A76" s="198">
        <v>2021</v>
      </c>
      <c r="B76" s="250" t="s">
        <v>318</v>
      </c>
      <c r="C76" s="236">
        <v>38</v>
      </c>
      <c r="D76" s="194" t="s">
        <v>367</v>
      </c>
      <c r="E76" s="204">
        <v>70</v>
      </c>
      <c r="F76" s="204" t="s">
        <v>105</v>
      </c>
      <c r="G76" s="194" t="s">
        <v>322</v>
      </c>
      <c r="H76" s="5"/>
      <c r="I76" s="195" t="s">
        <v>295</v>
      </c>
      <c r="J76" s="196" t="s">
        <v>85</v>
      </c>
      <c r="K76" s="237"/>
    </row>
    <row r="77" spans="1:11">
      <c r="A77" s="350" t="s">
        <v>86</v>
      </c>
      <c r="B77" s="350"/>
      <c r="C77" s="352"/>
      <c r="D77" s="352"/>
      <c r="E77" s="352"/>
      <c r="F77" s="352"/>
      <c r="G77" s="352"/>
      <c r="H77" s="352"/>
    </row>
    <row r="78" spans="1:11">
      <c r="A78" s="2" t="s">
        <v>87</v>
      </c>
    </row>
  </sheetData>
  <mergeCells count="18">
    <mergeCell ref="A29:I29"/>
    <mergeCell ref="I37:K37"/>
    <mergeCell ref="A1:I1"/>
    <mergeCell ref="A2:I2"/>
    <mergeCell ref="A3:I3"/>
    <mergeCell ref="A20:I20"/>
    <mergeCell ref="A21:I21"/>
    <mergeCell ref="A77:H77"/>
    <mergeCell ref="A35:K35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paperSize="9" scale="66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27" sqref="J27"/>
    </sheetView>
  </sheetViews>
  <sheetFormatPr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353" t="s">
        <v>88</v>
      </c>
      <c r="B1" s="354"/>
      <c r="C1" s="354"/>
      <c r="D1" s="354"/>
      <c r="E1" s="354"/>
      <c r="F1" s="354"/>
      <c r="G1" s="355"/>
    </row>
    <row r="2" spans="1:7" ht="15" customHeight="1">
      <c r="A2" s="369" t="s">
        <v>89</v>
      </c>
      <c r="B2" s="369"/>
      <c r="C2" s="369"/>
      <c r="D2" s="369"/>
      <c r="E2" s="369"/>
      <c r="F2" s="369"/>
      <c r="G2" s="369"/>
    </row>
    <row r="3" spans="1:7" ht="15" customHeight="1">
      <c r="A3" s="351" t="s">
        <v>90</v>
      </c>
      <c r="B3" s="351"/>
      <c r="C3" s="351"/>
      <c r="D3" s="351"/>
      <c r="E3" s="351"/>
      <c r="F3" s="351"/>
      <c r="G3" s="351"/>
    </row>
    <row r="4" spans="1:7" ht="90">
      <c r="A4" s="4" t="s">
        <v>23</v>
      </c>
      <c r="B4" s="5" t="s">
        <v>91</v>
      </c>
      <c r="C4" s="18" t="s">
        <v>92</v>
      </c>
      <c r="D4" s="5" t="s">
        <v>93</v>
      </c>
      <c r="E4" s="5" t="s">
        <v>94</v>
      </c>
      <c r="F4" s="5" t="s">
        <v>95</v>
      </c>
      <c r="G4" s="19" t="s">
        <v>157</v>
      </c>
    </row>
    <row r="5" spans="1:7">
      <c r="A5" s="20">
        <v>1</v>
      </c>
      <c r="B5" s="20">
        <v>2</v>
      </c>
      <c r="C5" s="20">
        <v>3</v>
      </c>
      <c r="D5" s="20" t="s">
        <v>96</v>
      </c>
      <c r="E5" s="20">
        <v>5</v>
      </c>
      <c r="F5" s="20">
        <v>6</v>
      </c>
      <c r="G5" s="20">
        <v>7</v>
      </c>
    </row>
    <row r="6" spans="1:7" ht="15.75">
      <c r="A6" s="1" t="s">
        <v>216</v>
      </c>
      <c r="B6" s="1"/>
      <c r="C6" s="21"/>
      <c r="D6" s="21"/>
      <c r="E6" s="21"/>
      <c r="F6" s="21"/>
      <c r="G6" s="1"/>
    </row>
    <row r="7" spans="1:7" ht="15.75">
      <c r="A7" s="1" t="s">
        <v>224</v>
      </c>
      <c r="B7" s="1"/>
      <c r="C7" s="21"/>
      <c r="D7" s="21"/>
      <c r="E7" s="21"/>
      <c r="F7" s="21"/>
      <c r="G7" s="1"/>
    </row>
    <row r="8" spans="1:7" ht="15.75">
      <c r="A8" s="1" t="s">
        <v>217</v>
      </c>
      <c r="B8" s="1"/>
      <c r="C8" s="21"/>
      <c r="D8" s="21"/>
      <c r="E8" s="21"/>
      <c r="F8" s="21"/>
      <c r="G8" s="1"/>
    </row>
    <row r="9" spans="1:7" ht="15.75">
      <c r="A9" s="1" t="s">
        <v>218</v>
      </c>
      <c r="B9" s="1"/>
      <c r="C9" s="21"/>
      <c r="D9" s="21"/>
      <c r="E9" s="21"/>
      <c r="F9" s="21"/>
      <c r="G9" s="1"/>
    </row>
    <row r="10" spans="1:7" ht="15.75">
      <c r="A10" s="1" t="s">
        <v>219</v>
      </c>
      <c r="B10" s="1"/>
      <c r="C10" s="21"/>
      <c r="D10" s="21"/>
      <c r="E10" s="21"/>
      <c r="F10" s="21"/>
      <c r="G10" s="1"/>
    </row>
    <row r="11" spans="1:7" ht="15.75">
      <c r="A11" s="1" t="s">
        <v>220</v>
      </c>
      <c r="B11" s="1"/>
      <c r="C11" s="21"/>
      <c r="D11" s="21"/>
      <c r="E11" s="21"/>
      <c r="F11" s="21"/>
      <c r="G11" s="1"/>
    </row>
    <row r="12" spans="1:7" ht="15.75">
      <c r="A12" s="1" t="s">
        <v>221</v>
      </c>
      <c r="B12" s="1"/>
      <c r="C12" s="21"/>
      <c r="D12" s="21"/>
      <c r="E12" s="21"/>
      <c r="F12" s="21"/>
      <c r="G12" s="1"/>
    </row>
    <row r="13" spans="1:7" ht="15.75">
      <c r="A13" s="1" t="s">
        <v>222</v>
      </c>
      <c r="B13" s="1"/>
      <c r="C13" s="21"/>
      <c r="D13" s="21"/>
      <c r="E13" s="21"/>
      <c r="F13" s="21"/>
      <c r="G13" s="1"/>
    </row>
    <row r="14" spans="1:7" ht="15.75">
      <c r="A14" s="1" t="s">
        <v>223</v>
      </c>
      <c r="B14" s="1"/>
      <c r="C14" s="21"/>
      <c r="D14" s="21"/>
      <c r="E14" s="21"/>
      <c r="F14" s="21"/>
      <c r="G14" s="1"/>
    </row>
    <row r="15" spans="1:7" ht="15.75">
      <c r="A15" s="1" t="s">
        <v>225</v>
      </c>
      <c r="B15" s="1"/>
      <c r="C15" s="21"/>
      <c r="D15" s="21"/>
      <c r="E15" s="21"/>
      <c r="F15" s="21"/>
      <c r="G15" s="1"/>
    </row>
    <row r="16" spans="1:7" ht="15.75">
      <c r="A16" s="1" t="s">
        <v>226</v>
      </c>
      <c r="B16" s="1"/>
      <c r="C16" s="21"/>
      <c r="D16" s="21"/>
      <c r="E16" s="21"/>
      <c r="F16" s="21"/>
      <c r="G16" s="1"/>
    </row>
    <row r="17" spans="1:11">
      <c r="A17" s="1" t="s">
        <v>227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353" t="s">
        <v>200</v>
      </c>
      <c r="B20" s="354"/>
      <c r="C20" s="354"/>
      <c r="D20" s="354"/>
      <c r="E20" s="354"/>
      <c r="F20" s="354"/>
      <c r="G20" s="355"/>
    </row>
    <row r="21" spans="1:11">
      <c r="A21" s="356" t="s">
        <v>97</v>
      </c>
      <c r="B21" s="357"/>
      <c r="C21" s="357"/>
      <c r="D21" s="357"/>
      <c r="E21" s="357"/>
      <c r="F21" s="357"/>
      <c r="G21" s="358"/>
    </row>
    <row r="22" spans="1:11" ht="30">
      <c r="A22" s="22" t="s">
        <v>27</v>
      </c>
      <c r="B22" s="23" t="s">
        <v>98</v>
      </c>
      <c r="C22" s="23" t="s">
        <v>99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363" t="s">
        <v>100</v>
      </c>
      <c r="B25" s="364"/>
      <c r="C25" s="364"/>
      <c r="D25" s="364"/>
      <c r="E25" s="364"/>
      <c r="F25" s="364"/>
      <c r="G25" s="365"/>
      <c r="H25" s="25"/>
      <c r="I25" s="25"/>
    </row>
    <row r="26" spans="1:11" ht="77.25" customHeight="1">
      <c r="A26" s="4" t="s">
        <v>13</v>
      </c>
      <c r="B26" s="5" t="s">
        <v>83</v>
      </c>
      <c r="C26" s="5" t="s">
        <v>81</v>
      </c>
      <c r="D26" s="19" t="s">
        <v>154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353" t="s">
        <v>101</v>
      </c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1" t="s">
        <v>75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spans="1:11">
      <c r="A32" s="361" t="s">
        <v>48</v>
      </c>
      <c r="B32" s="362" t="s">
        <v>23</v>
      </c>
      <c r="C32" s="361" t="s">
        <v>13</v>
      </c>
      <c r="D32" s="362" t="s">
        <v>28</v>
      </c>
      <c r="E32" s="361" t="s">
        <v>29</v>
      </c>
      <c r="F32" s="361" t="s">
        <v>30</v>
      </c>
      <c r="G32" s="362" t="s">
        <v>31</v>
      </c>
      <c r="H32" s="362" t="s">
        <v>32</v>
      </c>
      <c r="I32" s="359" t="s">
        <v>84</v>
      </c>
      <c r="J32" s="359"/>
      <c r="K32" s="359"/>
    </row>
    <row r="33" spans="1:11" ht="75">
      <c r="A33" s="367"/>
      <c r="B33" s="368"/>
      <c r="C33" s="367"/>
      <c r="D33" s="368"/>
      <c r="E33" s="367"/>
      <c r="F33" s="367"/>
      <c r="G33" s="368"/>
      <c r="H33" s="368"/>
      <c r="I33" s="5" t="s">
        <v>155</v>
      </c>
      <c r="J33" s="4" t="s">
        <v>85</v>
      </c>
      <c r="K33" s="5" t="s">
        <v>156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349" t="s">
        <v>86</v>
      </c>
      <c r="B37" s="349"/>
      <c r="C37" s="349"/>
      <c r="D37" s="349"/>
      <c r="E37" s="349"/>
      <c r="F37" s="349"/>
      <c r="G37" s="349"/>
      <c r="H37" s="349"/>
    </row>
    <row r="38" spans="1:11">
      <c r="A38" s="2" t="s">
        <v>87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3"/>
  <sheetViews>
    <sheetView workbookViewId="0">
      <selection activeCell="O10" sqref="O10"/>
    </sheetView>
  </sheetViews>
  <sheetFormatPr defaultRowHeight="15"/>
  <cols>
    <col min="1" max="1" width="9.140625" style="2"/>
    <col min="2" max="2" width="10.85546875" style="2" bestFit="1" customWidth="1"/>
    <col min="3" max="3" width="6.5703125" style="2" customWidth="1"/>
    <col min="4" max="4" width="22.5703125" style="2" bestFit="1" customWidth="1"/>
    <col min="5" max="5" width="14.85546875" style="2" bestFit="1" customWidth="1"/>
    <col min="6" max="6" width="4.85546875" style="2" bestFit="1" customWidth="1"/>
    <col min="7" max="7" width="9.140625" style="2"/>
    <col min="8" max="8" width="11.28515625" style="2" bestFit="1" customWidth="1"/>
    <col min="9" max="9" width="13.7109375" style="2" customWidth="1"/>
    <col min="10" max="10" width="12" style="2" customWidth="1"/>
    <col min="11" max="11" width="12.42578125" style="2" customWidth="1"/>
    <col min="12" max="12" width="15.140625" style="2" customWidth="1"/>
    <col min="13" max="16384" width="9.140625" style="2"/>
  </cols>
  <sheetData>
    <row r="1" spans="1:12">
      <c r="A1" s="370" t="s">
        <v>258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</row>
    <row r="2" spans="1:12">
      <c r="A2" s="351" t="s">
        <v>291</v>
      </c>
      <c r="B2" s="351"/>
      <c r="C2" s="351"/>
      <c r="D2" s="351"/>
      <c r="E2" s="351"/>
      <c r="F2" s="351"/>
      <c r="G2" s="351"/>
      <c r="H2" s="351"/>
      <c r="I2" s="351" t="s">
        <v>386</v>
      </c>
      <c r="J2" s="351"/>
      <c r="K2" s="351"/>
      <c r="L2" s="351"/>
    </row>
    <row r="3" spans="1:12">
      <c r="A3" s="351" t="s">
        <v>257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</row>
    <row r="4" spans="1:12" ht="75">
      <c r="A4" s="26" t="s">
        <v>48</v>
      </c>
      <c r="B4" s="26" t="s">
        <v>49</v>
      </c>
      <c r="C4" s="26" t="s">
        <v>27</v>
      </c>
      <c r="D4" s="26" t="s">
        <v>50</v>
      </c>
      <c r="E4" s="26" t="s">
        <v>51</v>
      </c>
      <c r="F4" s="26" t="s">
        <v>29</v>
      </c>
      <c r="G4" s="26" t="s">
        <v>30</v>
      </c>
      <c r="H4" s="26" t="s">
        <v>52</v>
      </c>
      <c r="I4" s="27" t="s">
        <v>53</v>
      </c>
      <c r="J4" s="27" t="s">
        <v>55</v>
      </c>
      <c r="K4" s="27" t="s">
        <v>102</v>
      </c>
      <c r="L4" s="205" t="s">
        <v>54</v>
      </c>
    </row>
    <row r="5" spans="1:12">
      <c r="A5" s="1">
        <v>2021</v>
      </c>
      <c r="B5" s="1" t="s">
        <v>318</v>
      </c>
      <c r="C5" s="1">
        <v>1</v>
      </c>
      <c r="D5" s="197" t="s">
        <v>368</v>
      </c>
      <c r="E5" s="197"/>
      <c r="F5" s="1">
        <v>35</v>
      </c>
      <c r="G5" s="1" t="s">
        <v>123</v>
      </c>
      <c r="H5" s="1"/>
      <c r="I5" s="1"/>
      <c r="J5" s="177">
        <v>44535</v>
      </c>
      <c r="K5" s="1"/>
      <c r="L5" s="1"/>
    </row>
    <row r="6" spans="1:12">
      <c r="A6" s="1">
        <v>2021</v>
      </c>
      <c r="B6" s="1" t="s">
        <v>318</v>
      </c>
      <c r="C6" s="1">
        <v>2</v>
      </c>
      <c r="D6" s="197" t="s">
        <v>369</v>
      </c>
      <c r="E6" s="197"/>
      <c r="F6" s="1">
        <v>55</v>
      </c>
      <c r="G6" s="1" t="s">
        <v>105</v>
      </c>
      <c r="H6" s="1"/>
      <c r="I6" s="1"/>
      <c r="J6" s="177">
        <v>44535</v>
      </c>
      <c r="K6" s="1"/>
      <c r="L6" s="1"/>
    </row>
    <row r="7" spans="1:12">
      <c r="A7" s="1">
        <v>2021</v>
      </c>
      <c r="B7" s="1" t="s">
        <v>318</v>
      </c>
      <c r="C7" s="1">
        <v>3</v>
      </c>
      <c r="D7" s="197" t="s">
        <v>370</v>
      </c>
      <c r="E7" s="197"/>
      <c r="F7" s="1">
        <v>27</v>
      </c>
      <c r="G7" s="1" t="s">
        <v>123</v>
      </c>
      <c r="H7" s="1"/>
      <c r="I7" s="1"/>
      <c r="J7" s="177">
        <v>44537</v>
      </c>
      <c r="K7" s="1"/>
      <c r="L7" s="1"/>
    </row>
    <row r="8" spans="1:12">
      <c r="A8" s="1">
        <v>2021</v>
      </c>
      <c r="B8" s="1" t="s">
        <v>318</v>
      </c>
      <c r="C8" s="199">
        <v>4</v>
      </c>
      <c r="D8" s="197" t="s">
        <v>371</v>
      </c>
      <c r="E8" s="1"/>
      <c r="F8" s="199">
        <v>55</v>
      </c>
      <c r="G8" s="199" t="s">
        <v>105</v>
      </c>
      <c r="H8" s="1"/>
      <c r="I8" s="1"/>
      <c r="J8" s="177">
        <v>44538</v>
      </c>
      <c r="K8" s="1"/>
      <c r="L8" s="1"/>
    </row>
    <row r="9" spans="1:12">
      <c r="A9" s="1">
        <v>2021</v>
      </c>
      <c r="B9" s="1" t="s">
        <v>318</v>
      </c>
      <c r="C9" s="199">
        <v>5</v>
      </c>
      <c r="D9" s="197" t="s">
        <v>372</v>
      </c>
      <c r="E9" s="1"/>
      <c r="F9" s="199">
        <v>65</v>
      </c>
      <c r="G9" s="199" t="s">
        <v>123</v>
      </c>
      <c r="H9" s="1"/>
      <c r="I9" s="1"/>
      <c r="J9" s="177">
        <v>44540</v>
      </c>
      <c r="K9" s="1"/>
      <c r="L9" s="1"/>
    </row>
    <row r="10" spans="1:12">
      <c r="A10" s="1">
        <v>2021</v>
      </c>
      <c r="B10" s="1" t="s">
        <v>318</v>
      </c>
      <c r="C10" s="199">
        <v>6</v>
      </c>
      <c r="D10" s="197" t="s">
        <v>373</v>
      </c>
      <c r="E10" s="1"/>
      <c r="F10" s="199">
        <v>55</v>
      </c>
      <c r="G10" s="199" t="s">
        <v>105</v>
      </c>
      <c r="H10" s="1"/>
      <c r="I10" s="1"/>
      <c r="J10" s="177">
        <v>44541</v>
      </c>
      <c r="K10" s="1"/>
      <c r="L10" s="1"/>
    </row>
    <row r="11" spans="1:12">
      <c r="A11" s="1">
        <v>2021</v>
      </c>
      <c r="B11" s="1" t="s">
        <v>318</v>
      </c>
      <c r="C11" s="199">
        <v>7</v>
      </c>
      <c r="D11" s="197" t="s">
        <v>374</v>
      </c>
      <c r="E11" s="1"/>
      <c r="F11" s="199">
        <v>30</v>
      </c>
      <c r="G11" s="199" t="s">
        <v>105</v>
      </c>
      <c r="H11" s="1"/>
      <c r="I11" s="1"/>
      <c r="J11" s="177">
        <v>44541</v>
      </c>
      <c r="K11" s="1"/>
      <c r="L11" s="1"/>
    </row>
    <row r="12" spans="1:12">
      <c r="A12" s="1">
        <v>2021</v>
      </c>
      <c r="B12" s="1" t="s">
        <v>318</v>
      </c>
      <c r="C12" s="199">
        <v>8</v>
      </c>
      <c r="D12" s="197" t="s">
        <v>375</v>
      </c>
      <c r="E12" s="1"/>
      <c r="F12" s="199">
        <v>65</v>
      </c>
      <c r="G12" s="199" t="s">
        <v>123</v>
      </c>
      <c r="H12" s="1"/>
      <c r="I12" s="1"/>
      <c r="J12" s="177">
        <v>44541</v>
      </c>
      <c r="K12" s="1"/>
      <c r="L12" s="1"/>
    </row>
    <row r="13" spans="1:12">
      <c r="A13" s="1">
        <v>2021</v>
      </c>
      <c r="B13" s="1" t="s">
        <v>318</v>
      </c>
      <c r="C13" s="199">
        <v>9</v>
      </c>
      <c r="D13" s="197" t="s">
        <v>376</v>
      </c>
      <c r="E13" s="1"/>
      <c r="F13" s="199">
        <v>60</v>
      </c>
      <c r="G13" s="199" t="s">
        <v>123</v>
      </c>
      <c r="H13" s="1"/>
      <c r="I13" s="1"/>
      <c r="J13" s="177">
        <v>44545</v>
      </c>
      <c r="K13" s="1"/>
      <c r="L13" s="1"/>
    </row>
    <row r="14" spans="1:12">
      <c r="A14" s="1">
        <v>2021</v>
      </c>
      <c r="B14" s="1" t="s">
        <v>318</v>
      </c>
      <c r="C14" s="199">
        <v>10</v>
      </c>
      <c r="D14" s="197" t="s">
        <v>377</v>
      </c>
      <c r="E14" s="1"/>
      <c r="F14" s="199">
        <v>35</v>
      </c>
      <c r="G14" s="199" t="s">
        <v>123</v>
      </c>
      <c r="H14" s="1"/>
      <c r="I14" s="1"/>
      <c r="J14" s="177">
        <v>44546</v>
      </c>
      <c r="K14" s="1"/>
      <c r="L14" s="1"/>
    </row>
    <row r="15" spans="1:12">
      <c r="A15" s="1">
        <v>2021</v>
      </c>
      <c r="B15" s="1" t="s">
        <v>318</v>
      </c>
      <c r="C15" s="199">
        <v>11</v>
      </c>
      <c r="D15" s="197" t="s">
        <v>378</v>
      </c>
      <c r="E15" s="1"/>
      <c r="F15" s="199">
        <v>52</v>
      </c>
      <c r="G15" s="199" t="s">
        <v>123</v>
      </c>
      <c r="H15" s="1"/>
      <c r="I15" s="1"/>
      <c r="J15" s="177">
        <v>44547</v>
      </c>
      <c r="K15" s="1"/>
      <c r="L15" s="1"/>
    </row>
    <row r="16" spans="1:12">
      <c r="A16" s="1">
        <v>2021</v>
      </c>
      <c r="B16" s="1" t="s">
        <v>318</v>
      </c>
      <c r="C16" s="199">
        <v>12</v>
      </c>
      <c r="D16" s="197" t="s">
        <v>379</v>
      </c>
      <c r="E16" s="1"/>
      <c r="F16" s="199">
        <v>22</v>
      </c>
      <c r="G16" s="199" t="s">
        <v>123</v>
      </c>
      <c r="H16" s="1"/>
      <c r="I16" s="1"/>
      <c r="J16" s="177">
        <v>44548</v>
      </c>
      <c r="K16" s="1"/>
      <c r="L16" s="1"/>
    </row>
    <row r="17" spans="1:15">
      <c r="A17" s="1">
        <v>2021</v>
      </c>
      <c r="B17" s="1" t="s">
        <v>318</v>
      </c>
      <c r="C17" s="199">
        <v>13</v>
      </c>
      <c r="D17" s="197" t="s">
        <v>380</v>
      </c>
      <c r="E17" s="1"/>
      <c r="F17" s="199">
        <v>47</v>
      </c>
      <c r="G17" s="199" t="s">
        <v>105</v>
      </c>
      <c r="H17" s="1"/>
      <c r="I17" s="1"/>
      <c r="J17" s="177">
        <v>44551</v>
      </c>
      <c r="K17" s="1"/>
      <c r="L17" s="1"/>
    </row>
    <row r="18" spans="1:15">
      <c r="A18" s="1">
        <v>2021</v>
      </c>
      <c r="B18" s="1" t="s">
        <v>318</v>
      </c>
      <c r="C18" s="199">
        <v>14</v>
      </c>
      <c r="D18" s="197" t="s">
        <v>381</v>
      </c>
      <c r="E18" s="1"/>
      <c r="F18" s="199">
        <v>13</v>
      </c>
      <c r="G18" s="199" t="s">
        <v>123</v>
      </c>
      <c r="H18" s="1"/>
      <c r="I18" s="1"/>
      <c r="J18" s="177">
        <v>44551</v>
      </c>
      <c r="K18" s="1"/>
      <c r="L18" s="1"/>
    </row>
    <row r="19" spans="1:15">
      <c r="A19" s="1">
        <v>2021</v>
      </c>
      <c r="B19" s="1" t="s">
        <v>318</v>
      </c>
      <c r="C19" s="199">
        <v>15</v>
      </c>
      <c r="D19" s="197" t="s">
        <v>382</v>
      </c>
      <c r="E19" s="1"/>
      <c r="F19" s="199">
        <v>49</v>
      </c>
      <c r="G19" s="199" t="s">
        <v>123</v>
      </c>
      <c r="H19" s="1"/>
      <c r="I19" s="1"/>
      <c r="J19" s="177">
        <v>44551</v>
      </c>
      <c r="K19" s="1"/>
      <c r="L19" s="1"/>
    </row>
    <row r="20" spans="1:15">
      <c r="A20" s="1">
        <v>2021</v>
      </c>
      <c r="B20" s="1" t="s">
        <v>318</v>
      </c>
      <c r="C20" s="199">
        <v>16</v>
      </c>
      <c r="D20" s="197" t="s">
        <v>383</v>
      </c>
      <c r="E20" s="1"/>
      <c r="F20" s="199">
        <v>70</v>
      </c>
      <c r="G20" s="199" t="s">
        <v>123</v>
      </c>
      <c r="H20" s="1"/>
      <c r="I20" s="1"/>
      <c r="J20" s="177">
        <v>44553</v>
      </c>
      <c r="K20" s="1"/>
      <c r="L20" s="1"/>
      <c r="O20" s="178"/>
    </row>
    <row r="21" spans="1:15">
      <c r="A21" s="1">
        <v>2021</v>
      </c>
      <c r="B21" s="1" t="s">
        <v>318</v>
      </c>
      <c r="C21" s="199">
        <v>17</v>
      </c>
      <c r="D21" s="197" t="s">
        <v>384</v>
      </c>
      <c r="E21" s="1"/>
      <c r="F21" s="199">
        <v>40</v>
      </c>
      <c r="G21" s="199" t="s">
        <v>105</v>
      </c>
      <c r="H21" s="1"/>
      <c r="I21" s="1"/>
      <c r="J21" s="177">
        <v>44554</v>
      </c>
      <c r="K21" s="1"/>
      <c r="L21" s="1"/>
    </row>
    <row r="22" spans="1:15">
      <c r="A22" s="1">
        <v>2021</v>
      </c>
      <c r="B22" s="1" t="s">
        <v>318</v>
      </c>
      <c r="C22" s="199">
        <v>18</v>
      </c>
      <c r="D22" s="197" t="s">
        <v>385</v>
      </c>
      <c r="E22" s="1"/>
      <c r="F22" s="199">
        <v>26</v>
      </c>
      <c r="G22" s="199" t="s">
        <v>123</v>
      </c>
      <c r="H22" s="1"/>
      <c r="I22" s="1"/>
      <c r="J22" s="177">
        <v>44558</v>
      </c>
      <c r="K22" s="1"/>
      <c r="L22" s="1"/>
    </row>
    <row r="23" spans="1:15">
      <c r="A23" s="2" t="s">
        <v>253</v>
      </c>
    </row>
  </sheetData>
  <mergeCells count="4">
    <mergeCell ref="A1:L1"/>
    <mergeCell ref="A2:H2"/>
    <mergeCell ref="I2:L2"/>
    <mergeCell ref="A3:L3"/>
  </mergeCells>
  <pageMargins left="0.23" right="0.7" top="0.75" bottom="0.75" header="0.3" footer="0.3"/>
  <pageSetup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topLeftCell="D1" workbookViewId="0">
      <selection activeCell="A14" sqref="A14:A15"/>
    </sheetView>
  </sheetViews>
  <sheetFormatPr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04" t="s">
        <v>254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85"/>
    </row>
    <row r="2" spans="1:23" ht="20.100000000000001" customHeight="1">
      <c r="A2" s="386" t="s">
        <v>72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</row>
    <row r="3" spans="1:23">
      <c r="A3" s="390" t="s">
        <v>159</v>
      </c>
      <c r="B3" s="391"/>
      <c r="C3" s="391"/>
      <c r="D3" s="391"/>
      <c r="E3" s="391"/>
      <c r="F3" s="391"/>
      <c r="G3" s="391"/>
      <c r="H3" s="391"/>
      <c r="I3" s="392"/>
      <c r="J3" s="390" t="s">
        <v>60</v>
      </c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2"/>
    </row>
    <row r="4" spans="1:23">
      <c r="A4" s="387"/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9"/>
    </row>
    <row r="5" spans="1:23" ht="34.5" customHeight="1">
      <c r="A5" s="372" t="s">
        <v>170</v>
      </c>
      <c r="B5" s="373"/>
      <c r="C5" s="373"/>
      <c r="D5" s="373"/>
      <c r="E5" s="373"/>
      <c r="F5" s="373"/>
      <c r="G5" s="374"/>
      <c r="H5" s="375" t="s">
        <v>205</v>
      </c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7"/>
      <c r="T5" s="371" t="s">
        <v>59</v>
      </c>
      <c r="U5" s="371"/>
      <c r="V5" s="371"/>
      <c r="W5" s="371"/>
    </row>
    <row r="6" spans="1:23" ht="15.75" customHeight="1">
      <c r="A6" s="381" t="s">
        <v>21</v>
      </c>
      <c r="B6" s="381"/>
      <c r="C6" s="381"/>
      <c r="D6" s="381" t="s">
        <v>160</v>
      </c>
      <c r="E6" s="381"/>
      <c r="F6" s="381"/>
      <c r="G6" s="378" t="s">
        <v>3</v>
      </c>
      <c r="H6" s="396" t="s">
        <v>21</v>
      </c>
      <c r="I6" s="396"/>
      <c r="J6" s="396"/>
      <c r="K6" s="396"/>
      <c r="L6" s="396"/>
      <c r="M6" s="396"/>
      <c r="N6" s="396"/>
      <c r="O6" s="396" t="s">
        <v>160</v>
      </c>
      <c r="P6" s="396"/>
      <c r="Q6" s="396"/>
      <c r="R6" s="396"/>
      <c r="S6" s="382" t="s">
        <v>103</v>
      </c>
      <c r="T6" s="378" t="s">
        <v>169</v>
      </c>
      <c r="U6" s="378" t="s">
        <v>71</v>
      </c>
      <c r="V6" s="378" t="s">
        <v>199</v>
      </c>
      <c r="W6" s="393" t="s">
        <v>3</v>
      </c>
    </row>
    <row r="7" spans="1:23" ht="41.25" customHeight="1">
      <c r="A7" s="378" t="s">
        <v>169</v>
      </c>
      <c r="B7" s="378" t="s">
        <v>71</v>
      </c>
      <c r="C7" s="378" t="s">
        <v>199</v>
      </c>
      <c r="D7" s="378" t="s">
        <v>169</v>
      </c>
      <c r="E7" s="378" t="s">
        <v>71</v>
      </c>
      <c r="F7" s="378" t="s">
        <v>199</v>
      </c>
      <c r="G7" s="379"/>
      <c r="H7" s="375" t="s">
        <v>206</v>
      </c>
      <c r="I7" s="376"/>
      <c r="J7" s="376"/>
      <c r="K7" s="377"/>
      <c r="L7" s="378" t="s">
        <v>71</v>
      </c>
      <c r="M7" s="378" t="s">
        <v>199</v>
      </c>
      <c r="N7" s="397" t="s">
        <v>103</v>
      </c>
      <c r="O7" s="378" t="s">
        <v>215</v>
      </c>
      <c r="P7" s="378" t="s">
        <v>71</v>
      </c>
      <c r="Q7" s="378" t="s">
        <v>199</v>
      </c>
      <c r="R7" s="397" t="s">
        <v>103</v>
      </c>
      <c r="S7" s="383"/>
      <c r="T7" s="379"/>
      <c r="U7" s="379"/>
      <c r="V7" s="379"/>
      <c r="W7" s="394"/>
    </row>
    <row r="8" spans="1:23" ht="24" customHeight="1">
      <c r="A8" s="379"/>
      <c r="B8" s="379"/>
      <c r="C8" s="379"/>
      <c r="D8" s="379"/>
      <c r="E8" s="379"/>
      <c r="F8" s="379"/>
      <c r="G8" s="379"/>
      <c r="H8" s="378" t="s">
        <v>213</v>
      </c>
      <c r="I8" s="375" t="s">
        <v>212</v>
      </c>
      <c r="J8" s="377"/>
      <c r="K8" s="378" t="s">
        <v>3</v>
      </c>
      <c r="L8" s="379"/>
      <c r="M8" s="379"/>
      <c r="N8" s="398"/>
      <c r="O8" s="379"/>
      <c r="P8" s="379"/>
      <c r="Q8" s="379"/>
      <c r="R8" s="398"/>
      <c r="S8" s="383"/>
      <c r="T8" s="379"/>
      <c r="U8" s="379"/>
      <c r="V8" s="379"/>
      <c r="W8" s="394"/>
    </row>
    <row r="9" spans="1:23" ht="31.5">
      <c r="A9" s="380"/>
      <c r="B9" s="380"/>
      <c r="C9" s="380"/>
      <c r="D9" s="380"/>
      <c r="E9" s="380"/>
      <c r="F9" s="380"/>
      <c r="G9" s="380"/>
      <c r="H9" s="380"/>
      <c r="I9" s="114" t="s">
        <v>210</v>
      </c>
      <c r="J9" s="114" t="s">
        <v>211</v>
      </c>
      <c r="K9" s="380"/>
      <c r="L9" s="380"/>
      <c r="M9" s="380"/>
      <c r="N9" s="399"/>
      <c r="O9" s="380"/>
      <c r="P9" s="380"/>
      <c r="Q9" s="380"/>
      <c r="R9" s="399"/>
      <c r="S9" s="384"/>
      <c r="T9" s="380"/>
      <c r="U9" s="380"/>
      <c r="V9" s="380"/>
      <c r="W9" s="395"/>
    </row>
    <row r="10" spans="1:23" ht="31.5">
      <c r="A10" s="35" t="s">
        <v>35</v>
      </c>
      <c r="B10" s="35" t="s">
        <v>36</v>
      </c>
      <c r="C10" s="35" t="s">
        <v>37</v>
      </c>
      <c r="D10" s="35" t="s">
        <v>119</v>
      </c>
      <c r="E10" s="35" t="s">
        <v>104</v>
      </c>
      <c r="F10" s="35" t="s">
        <v>105</v>
      </c>
      <c r="G10" s="62" t="s">
        <v>161</v>
      </c>
      <c r="H10" s="62" t="s">
        <v>207</v>
      </c>
      <c r="I10" s="62" t="s">
        <v>208</v>
      </c>
      <c r="J10" s="34" t="s">
        <v>209</v>
      </c>
      <c r="K10" s="34" t="s">
        <v>214</v>
      </c>
      <c r="L10" s="34" t="s">
        <v>121</v>
      </c>
      <c r="M10" s="34" t="s">
        <v>107</v>
      </c>
      <c r="N10" s="34" t="s">
        <v>162</v>
      </c>
      <c r="O10" s="34" t="s">
        <v>108</v>
      </c>
      <c r="P10" s="34" t="s">
        <v>123</v>
      </c>
      <c r="Q10" s="34" t="s">
        <v>125</v>
      </c>
      <c r="R10" s="34" t="s">
        <v>163</v>
      </c>
      <c r="S10" s="35" t="s">
        <v>165</v>
      </c>
      <c r="T10" s="35" t="s">
        <v>126</v>
      </c>
      <c r="U10" s="35" t="s">
        <v>127</v>
      </c>
      <c r="V10" s="35" t="s">
        <v>128</v>
      </c>
      <c r="W10" s="35" t="s">
        <v>164</v>
      </c>
    </row>
    <row r="11" spans="1:23">
      <c r="A11" s="51"/>
      <c r="B11" s="51"/>
      <c r="C11" s="51"/>
      <c r="D11" s="51"/>
      <c r="E11" s="51"/>
      <c r="F11" s="51"/>
      <c r="G11" s="51"/>
      <c r="H11" s="51"/>
      <c r="I11" s="51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/>
      <c r="U11" s="17"/>
      <c r="V11" s="17"/>
      <c r="W11" s="17"/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Transplantat</vt:lpstr>
      <vt:lpstr>Eye Donation Centre</vt:lpstr>
      <vt:lpstr>Keratoplasty</vt:lpstr>
      <vt:lpstr>Cataract cases identified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2022-01-20T08:40:23Z</dcterms:modified>
</cp:coreProperties>
</file>